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30" windowWidth="18540" windowHeight="12465" tabRatio="696" activeTab="10"/>
  </bookViews>
  <sheets>
    <sheet name="1955" sheetId="1" r:id="rId1"/>
    <sheet name="1960" sheetId="2" r:id="rId2"/>
    <sheet name="1965" sheetId="3" r:id="rId3"/>
    <sheet name="1970" sheetId="4" r:id="rId4"/>
    <sheet name="1975" sheetId="5" r:id="rId5"/>
    <sheet name="1980" sheetId="6" r:id="rId6"/>
    <sheet name="1985" sheetId="7" r:id="rId7"/>
    <sheet name="1990" sheetId="8" r:id="rId8"/>
    <sheet name="1995" sheetId="9" r:id="rId9"/>
    <sheet name="2000" sheetId="10" r:id="rId10"/>
    <sheet name="2005" sheetId="11" r:id="rId11"/>
    <sheet name="2010" sheetId="12" r:id="rId12"/>
    <sheet name="2025" sheetId="13" r:id="rId13"/>
    <sheet name="2050" sheetId="14" r:id="rId14"/>
  </sheets>
  <definedNames/>
  <calcPr fullCalcOnLoad="1" refMode="R1C1"/>
</workbook>
</file>

<file path=xl/sharedStrings.xml><?xml version="1.0" encoding="utf-8"?>
<sst xmlns="http://schemas.openxmlformats.org/spreadsheetml/2006/main" count="3024" uniqueCount="215">
  <si>
    <t>Natural increase per 1000</t>
  </si>
  <si>
    <t>Population 2005</t>
  </si>
  <si>
    <t>%</t>
  </si>
  <si>
    <t>%_Tot</t>
  </si>
  <si>
    <t>Million</t>
  </si>
  <si>
    <t>Austria</t>
  </si>
  <si>
    <t>Gabon</t>
  </si>
  <si>
    <t>Luxembourg</t>
  </si>
  <si>
    <t>Channel Islands</t>
  </si>
  <si>
    <t>United Kingdom</t>
  </si>
  <si>
    <t>Estonia</t>
  </si>
  <si>
    <t>Belgium</t>
  </si>
  <si>
    <t>Latvia</t>
  </si>
  <si>
    <t>Germany</t>
  </si>
  <si>
    <t>Sweden</t>
  </si>
  <si>
    <t>France</t>
  </si>
  <si>
    <t>Switzerland</t>
  </si>
  <si>
    <t>Italy</t>
  </si>
  <si>
    <t>Czech Republic</t>
  </si>
  <si>
    <t>Croatia</t>
  </si>
  <si>
    <t>Ireland</t>
  </si>
  <si>
    <t>Denmark</t>
  </si>
  <si>
    <t>Hungary</t>
  </si>
  <si>
    <t>Georgia</t>
  </si>
  <si>
    <t>Spain</t>
  </si>
  <si>
    <t>Norway</t>
  </si>
  <si>
    <t>Equatorial Guinea</t>
  </si>
  <si>
    <t>Uruguay</t>
  </si>
  <si>
    <t>Bulgaria</t>
  </si>
  <si>
    <t>Lithuania</t>
  </si>
  <si>
    <t>Montenegro</t>
  </si>
  <si>
    <t>Slovenia</t>
  </si>
  <si>
    <t>Belarus</t>
  </si>
  <si>
    <t>Democratic People's Republic of Korea</t>
  </si>
  <si>
    <t>Greece</t>
  </si>
  <si>
    <t>Portugal</t>
  </si>
  <si>
    <t>Guinea-Bissau</t>
  </si>
  <si>
    <t>Romania</t>
  </si>
  <si>
    <t>Serbia</t>
  </si>
  <si>
    <t>Timor-Leste</t>
  </si>
  <si>
    <t>Finland</t>
  </si>
  <si>
    <t>Papua New Guinea</t>
  </si>
  <si>
    <t>Australia</t>
  </si>
  <si>
    <t>Sierra Leone</t>
  </si>
  <si>
    <t>Min. of 39 countries</t>
  </si>
  <si>
    <t>Average of 39</t>
  </si>
  <si>
    <t>Subtot</t>
  </si>
  <si>
    <t>Max. of 39 countries</t>
  </si>
  <si>
    <t>Number highlighted</t>
  </si>
  <si>
    <t>Japan</t>
  </si>
  <si>
    <t>Benin</t>
  </si>
  <si>
    <t>Central African Republic</t>
  </si>
  <si>
    <t>Netherlands</t>
  </si>
  <si>
    <t>United States of America</t>
  </si>
  <si>
    <t>Sao Tome and Principe</t>
  </si>
  <si>
    <t>Ukraine</t>
  </si>
  <si>
    <t>Gambia</t>
  </si>
  <si>
    <t>Republic of Moldova</t>
  </si>
  <si>
    <t>Afghanistan</t>
  </si>
  <si>
    <t>Nepal</t>
  </si>
  <si>
    <t>Argentina</t>
  </si>
  <si>
    <t>New Zealand</t>
  </si>
  <si>
    <t>Mozambique</t>
  </si>
  <si>
    <t>Indonesia</t>
  </si>
  <si>
    <t>Slovakia</t>
  </si>
  <si>
    <t>Cyprus</t>
  </si>
  <si>
    <t>Russian Federation</t>
  </si>
  <si>
    <t>Guinea</t>
  </si>
  <si>
    <t>India</t>
  </si>
  <si>
    <t>Burkina Faso</t>
  </si>
  <si>
    <t>Maldives</t>
  </si>
  <si>
    <t>Angola</t>
  </si>
  <si>
    <t>Cameroon</t>
  </si>
  <si>
    <t>China</t>
  </si>
  <si>
    <t>Viet Nam</t>
  </si>
  <si>
    <t>Kazakhstan</t>
  </si>
  <si>
    <t>Canada</t>
  </si>
  <si>
    <t>Malta</t>
  </si>
  <si>
    <t>Poland</t>
  </si>
  <si>
    <t>Kyrgyzstan</t>
  </si>
  <si>
    <t>Haiti</t>
  </si>
  <si>
    <t>Lesotho</t>
  </si>
  <si>
    <t>Chad</t>
  </si>
  <si>
    <t>Myanmar</t>
  </si>
  <si>
    <t>Barbados</t>
  </si>
  <si>
    <t>Namibia</t>
  </si>
  <si>
    <t>New Caledonia</t>
  </si>
  <si>
    <t>Bangladesh</t>
  </si>
  <si>
    <t>Bhutan</t>
  </si>
  <si>
    <t>Republic of Korea</t>
  </si>
  <si>
    <t>The former Yugoslav Republic of Macedonia</t>
  </si>
  <si>
    <t>Eritrea</t>
  </si>
  <si>
    <t>Congo</t>
  </si>
  <si>
    <t>Iceland</t>
  </si>
  <si>
    <t xml:space="preserve">Yemen </t>
  </si>
  <si>
    <t>Jordan</t>
  </si>
  <si>
    <t>Occupied Palestinian Territory</t>
  </si>
  <si>
    <t>Mali</t>
  </si>
  <si>
    <t>French Guiana</t>
  </si>
  <si>
    <t>Cuba</t>
  </si>
  <si>
    <t>Western Sahara</t>
  </si>
  <si>
    <t>Ethiopia</t>
  </si>
  <si>
    <t>Pakistan</t>
  </si>
  <si>
    <t>Sudan</t>
  </si>
  <si>
    <t>Malawi</t>
  </si>
  <si>
    <t>Senegal</t>
  </si>
  <si>
    <t>Nigeria</t>
  </si>
  <si>
    <t>Cambodia</t>
  </si>
  <si>
    <t xml:space="preserve">Somalia </t>
  </si>
  <si>
    <t>Djibouti</t>
  </si>
  <si>
    <t>Democratic Republic of the Congo</t>
  </si>
  <si>
    <t>Mongolia</t>
  </si>
  <si>
    <t>Lebanon</t>
  </si>
  <si>
    <t>Chile</t>
  </si>
  <si>
    <t>Bolivia</t>
  </si>
  <si>
    <t>Armenia</t>
  </si>
  <si>
    <t>Togo</t>
  </si>
  <si>
    <t>Saint Lucia</t>
  </si>
  <si>
    <t>Guam</t>
  </si>
  <si>
    <t>South Africa</t>
  </si>
  <si>
    <t>Comoros</t>
  </si>
  <si>
    <t>United States Virgin Islands</t>
  </si>
  <si>
    <t>Saudi Arabia</t>
  </si>
  <si>
    <t>Liberia</t>
  </si>
  <si>
    <t>Madagascar</t>
  </si>
  <si>
    <t>Bosnia and Herzegovina</t>
  </si>
  <si>
    <t>Burundi</t>
  </si>
  <si>
    <t>Jamaica</t>
  </si>
  <si>
    <t>Solomon Islands</t>
  </si>
  <si>
    <t>Tunisia</t>
  </si>
  <si>
    <t>Qatar</t>
  </si>
  <si>
    <t>Iran (Islamic Republic of)</t>
  </si>
  <si>
    <t>China, Macao Special Administrative Region</t>
  </si>
  <si>
    <t>Oman</t>
  </si>
  <si>
    <t>Egypt</t>
  </si>
  <si>
    <t>Morocco</t>
  </si>
  <si>
    <t>Albania</t>
  </si>
  <si>
    <t>Zambia</t>
  </si>
  <si>
    <t>United Arab Emirates</t>
  </si>
  <si>
    <t>Ghana</t>
  </si>
  <si>
    <t>Malaysia</t>
  </si>
  <si>
    <t>Guyana</t>
  </si>
  <si>
    <t>Peru</t>
  </si>
  <si>
    <t>Libyan Arab Jamahiriya</t>
  </si>
  <si>
    <t>Israel</t>
  </si>
  <si>
    <t>Guadeloupe</t>
  </si>
  <si>
    <t>Mauritania</t>
  </si>
  <si>
    <t>Réunion</t>
  </si>
  <si>
    <t>Ecuador</t>
  </si>
  <si>
    <t>United Republic of Tanzania</t>
  </si>
  <si>
    <t>Panama</t>
  </si>
  <si>
    <t>Martinique</t>
  </si>
  <si>
    <t>Uganda</t>
  </si>
  <si>
    <t>Turkmenistan</t>
  </si>
  <si>
    <t>Trinidad and Tobago</t>
  </si>
  <si>
    <t>Swaziland</t>
  </si>
  <si>
    <t>French Polynesia</t>
  </si>
  <si>
    <t>Algeria</t>
  </si>
  <si>
    <t>Lao People's Democratic Republic</t>
  </si>
  <si>
    <t>Turkey</t>
  </si>
  <si>
    <t>Puerto Rico</t>
  </si>
  <si>
    <t>Uzbekistan</t>
  </si>
  <si>
    <t>Honduras</t>
  </si>
  <si>
    <t>Kenya</t>
  </si>
  <si>
    <t>Rwanda</t>
  </si>
  <si>
    <t>Syrian Arab Republic</t>
  </si>
  <si>
    <t>Bahamas</t>
  </si>
  <si>
    <t>Guatemala</t>
  </si>
  <si>
    <t>El Salvador</t>
  </si>
  <si>
    <t>Vanuatu</t>
  </si>
  <si>
    <t>Thailand</t>
  </si>
  <si>
    <t>Sri Lanka</t>
  </si>
  <si>
    <t>Brazil</t>
  </si>
  <si>
    <t>Azerbaijan</t>
  </si>
  <si>
    <t>Bahrain</t>
  </si>
  <si>
    <t>Côte d'Ivoire</t>
  </si>
  <si>
    <t>China, Hong Kong Special Administrative Region</t>
  </si>
  <si>
    <t>Botswana</t>
  </si>
  <si>
    <t>Netherlands Antilles</t>
  </si>
  <si>
    <t>Grenada</t>
  </si>
  <si>
    <t>Philippines</t>
  </si>
  <si>
    <t>Zimbabwe</t>
  </si>
  <si>
    <t>Nicaragua</t>
  </si>
  <si>
    <t>Colombia</t>
  </si>
  <si>
    <t>Costa Rica</t>
  </si>
  <si>
    <t>Suriname</t>
  </si>
  <si>
    <t>Mexico</t>
  </si>
  <si>
    <t>Mauritius</t>
  </si>
  <si>
    <t>Iraq</t>
  </si>
  <si>
    <t>Cape Verde</t>
  </si>
  <si>
    <t>Tajikistan</t>
  </si>
  <si>
    <t>Dominican Republic</t>
  </si>
  <si>
    <t>Saint Vincent and the Grenadines</t>
  </si>
  <si>
    <t>Fiji</t>
  </si>
  <si>
    <t>Niger</t>
  </si>
  <si>
    <t>Samoa</t>
  </si>
  <si>
    <t>Federated States of Micronesia</t>
  </si>
  <si>
    <t>Singapore</t>
  </si>
  <si>
    <t>Kuwait</t>
  </si>
  <si>
    <t>Venezuela</t>
  </si>
  <si>
    <t>Paraguay</t>
  </si>
  <si>
    <t>Aruba</t>
  </si>
  <si>
    <t>Tonga</t>
  </si>
  <si>
    <t>Belize</t>
  </si>
  <si>
    <t>Brunei Darussalam</t>
  </si>
  <si>
    <t>Min. of 195 countries</t>
  </si>
  <si>
    <t>Average of 195</t>
  </si>
  <si>
    <t>Total</t>
  </si>
  <si>
    <t>Max. of 195 countries</t>
  </si>
  <si>
    <t>Five-year periods are labeled with the last year of the period; so 'period 2005' resp. '2005' means '2000-2005'.</t>
  </si>
  <si>
    <t>Countries are sorted by the column with yellow background (column with the name of the sheet).</t>
  </si>
  <si>
    <t>A dull blue background indicates that the corresponding country in the corresponding 5-year period is not in</t>
  </si>
  <si>
    <t>the top-countries group, whereas the country is part of this group in the period of the column with yellow</t>
  </si>
  <si>
    <t>background, or the other way round.</t>
  </si>
  <si>
    <t>2007-06-21  -  Source: UN 2006 Revision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</si>
</sst>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  <numFmt numFmtId="165" formatCode="0.000"/>
    <numFmt numFmtId="166" formatCode="0.0\1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23"/>
      <name val="Arial"/>
      <family val="2"/>
    </font>
    <font>
      <b/>
      <sz val="10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164" fontId="0" fillId="2" borderId="0" xfId="0" applyNumberFormat="1" applyFill="1" applyAlignment="1">
      <alignment/>
    </xf>
    <xf numFmtId="164" fontId="0" fillId="2" borderId="1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165" fontId="0" fillId="2" borderId="1" xfId="0" applyNumberFormat="1" applyFill="1" applyBorder="1" applyAlignment="1">
      <alignment/>
    </xf>
    <xf numFmtId="49" fontId="0" fillId="2" borderId="0" xfId="0" applyNumberFormat="1" applyFill="1" applyAlignment="1">
      <alignment horizontal="right"/>
    </xf>
    <xf numFmtId="49" fontId="0" fillId="2" borderId="1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/>
    </xf>
    <xf numFmtId="0" fontId="0" fillId="0" borderId="3" xfId="0" applyBorder="1" applyAlignment="1">
      <alignment/>
    </xf>
    <xf numFmtId="164" fontId="0" fillId="4" borderId="2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165" fontId="0" fillId="3" borderId="3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0" fontId="0" fillId="0" borderId="5" xfId="0" applyBorder="1" applyAlignment="1">
      <alignment/>
    </xf>
    <xf numFmtId="164" fontId="0" fillId="4" borderId="4" xfId="0" applyNumberForma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5" borderId="5" xfId="0" applyNumberFormat="1" applyFill="1" applyBorder="1" applyAlignment="1">
      <alignment/>
    </xf>
    <xf numFmtId="164" fontId="0" fillId="5" borderId="4" xfId="0" applyNumberFormat="1" applyFill="1" applyBorder="1" applyAlignment="1">
      <alignment/>
    </xf>
    <xf numFmtId="164" fontId="2" fillId="5" borderId="4" xfId="0" applyNumberFormat="1" applyFont="1" applyFill="1" applyBorder="1" applyAlignment="1">
      <alignment/>
    </xf>
    <xf numFmtId="164" fontId="2" fillId="5" borderId="5" xfId="0" applyNumberFormat="1" applyFont="1" applyFill="1" applyBorder="1" applyAlignment="1">
      <alignment/>
    </xf>
    <xf numFmtId="2" fontId="0" fillId="0" borderId="4" xfId="0" applyNumberFormat="1" applyBorder="1" applyAlignment="1">
      <alignment/>
    </xf>
    <xf numFmtId="165" fontId="0" fillId="3" borderId="5" xfId="0" applyNumberFormat="1" applyFill="1" applyBorder="1" applyAlignment="1">
      <alignment/>
    </xf>
    <xf numFmtId="164" fontId="0" fillId="0" borderId="5" xfId="0" applyNumberForma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5" borderId="4" xfId="0" applyNumberFormat="1" applyFont="1" applyFill="1" applyBorder="1" applyAlignment="1">
      <alignment/>
    </xf>
    <xf numFmtId="164" fontId="3" fillId="5" borderId="5" xfId="0" applyNumberFormat="1" applyFont="1" applyFill="1" applyBorder="1" applyAlignment="1">
      <alignment/>
    </xf>
    <xf numFmtId="1" fontId="0" fillId="6" borderId="6" xfId="0" applyNumberFormat="1" applyFill="1" applyBorder="1" applyAlignment="1">
      <alignment/>
    </xf>
    <xf numFmtId="0" fontId="0" fillId="6" borderId="7" xfId="0" applyFill="1" applyBorder="1" applyAlignment="1">
      <alignment/>
    </xf>
    <xf numFmtId="164" fontId="0" fillId="6" borderId="6" xfId="0" applyNumberFormat="1" applyFill="1" applyBorder="1" applyAlignment="1">
      <alignment/>
    </xf>
    <xf numFmtId="164" fontId="0" fillId="6" borderId="7" xfId="0" applyNumberFormat="1" applyFill="1" applyBorder="1" applyAlignment="1">
      <alignment/>
    </xf>
    <xf numFmtId="164" fontId="3" fillId="6" borderId="6" xfId="0" applyNumberFormat="1" applyFont="1" applyFill="1" applyBorder="1" applyAlignment="1">
      <alignment/>
    </xf>
    <xf numFmtId="164" fontId="3" fillId="6" borderId="7" xfId="0" applyNumberFormat="1" applyFont="1" applyFill="1" applyBorder="1" applyAlignment="1">
      <alignment/>
    </xf>
    <xf numFmtId="2" fontId="0" fillId="6" borderId="6" xfId="0" applyNumberFormat="1" applyFill="1" applyBorder="1" applyAlignment="1">
      <alignment/>
    </xf>
    <xf numFmtId="165" fontId="0" fillId="6" borderId="7" xfId="0" applyNumberFormat="1" applyFill="1" applyBorder="1" applyAlignment="1">
      <alignment/>
    </xf>
    <xf numFmtId="1" fontId="0" fillId="6" borderId="0" xfId="0" applyNumberFormat="1" applyFill="1" applyBorder="1" applyAlignment="1">
      <alignment/>
    </xf>
    <xf numFmtId="0" fontId="0" fillId="6" borderId="1" xfId="0" applyFill="1" applyBorder="1" applyAlignment="1">
      <alignment/>
    </xf>
    <xf numFmtId="164" fontId="0" fillId="6" borderId="0" xfId="0" applyNumberFormat="1" applyFill="1" applyBorder="1" applyAlignment="1">
      <alignment/>
    </xf>
    <xf numFmtId="164" fontId="0" fillId="6" borderId="1" xfId="0" applyNumberFormat="1" applyFill="1" applyBorder="1" applyAlignment="1">
      <alignment/>
    </xf>
    <xf numFmtId="164" fontId="2" fillId="6" borderId="0" xfId="0" applyNumberFormat="1" applyFont="1" applyFill="1" applyBorder="1" applyAlignment="1">
      <alignment/>
    </xf>
    <xf numFmtId="164" fontId="2" fillId="6" borderId="1" xfId="0" applyNumberFormat="1" applyFont="1" applyFill="1" applyBorder="1" applyAlignment="1">
      <alignment/>
    </xf>
    <xf numFmtId="2" fontId="0" fillId="6" borderId="0" xfId="0" applyNumberFormat="1" applyFill="1" applyBorder="1" applyAlignment="1">
      <alignment/>
    </xf>
    <xf numFmtId="165" fontId="0" fillId="6" borderId="1" xfId="0" applyNumberFormat="1" applyFill="1" applyBorder="1" applyAlignment="1">
      <alignment/>
    </xf>
    <xf numFmtId="1" fontId="0" fillId="6" borderId="2" xfId="0" applyNumberFormat="1" applyFill="1" applyBorder="1" applyAlignment="1">
      <alignment/>
    </xf>
    <xf numFmtId="0" fontId="0" fillId="6" borderId="3" xfId="0" applyFill="1" applyBorder="1" applyAlignment="1">
      <alignment/>
    </xf>
    <xf numFmtId="164" fontId="0" fillId="6" borderId="2" xfId="0" applyNumberFormat="1" applyFill="1" applyBorder="1" applyAlignment="1">
      <alignment/>
    </xf>
    <xf numFmtId="164" fontId="0" fillId="6" borderId="3" xfId="0" applyNumberFormat="1" applyFill="1" applyBorder="1" applyAlignment="1">
      <alignment/>
    </xf>
    <xf numFmtId="164" fontId="2" fillId="6" borderId="2" xfId="0" applyNumberFormat="1" applyFont="1" applyFill="1" applyBorder="1" applyAlignment="1">
      <alignment/>
    </xf>
    <xf numFmtId="164" fontId="2" fillId="6" borderId="3" xfId="0" applyNumberFormat="1" applyFont="1" applyFill="1" applyBorder="1" applyAlignment="1">
      <alignment/>
    </xf>
    <xf numFmtId="2" fontId="0" fillId="6" borderId="2" xfId="0" applyNumberFormat="1" applyFill="1" applyBorder="1" applyAlignment="1">
      <alignment/>
    </xf>
    <xf numFmtId="165" fontId="0" fillId="6" borderId="3" xfId="0" applyNumberFormat="1" applyFill="1" applyBorder="1" applyAlignment="1">
      <alignment/>
    </xf>
    <xf numFmtId="0" fontId="0" fillId="6" borderId="4" xfId="0" applyNumberFormat="1" applyFill="1" applyBorder="1" applyAlignment="1">
      <alignment/>
    </xf>
    <xf numFmtId="0" fontId="0" fillId="6" borderId="5" xfId="0" applyNumberFormat="1" applyFill="1" applyBorder="1" applyAlignment="1">
      <alignment/>
    </xf>
    <xf numFmtId="0" fontId="3" fillId="6" borderId="4" xfId="0" applyNumberFormat="1" applyFont="1" applyFill="1" applyBorder="1" applyAlignment="1">
      <alignment/>
    </xf>
    <xf numFmtId="0" fontId="3" fillId="6" borderId="5" xfId="0" applyNumberFormat="1" applyFont="1" applyFill="1" applyBorder="1" applyAlignment="1">
      <alignment/>
    </xf>
    <xf numFmtId="164" fontId="0" fillId="5" borderId="2" xfId="0" applyNumberFormat="1" applyFill="1" applyBorder="1" applyAlignment="1">
      <alignment/>
    </xf>
    <xf numFmtId="164" fontId="0" fillId="5" borderId="3" xfId="0" applyNumberFormat="1" applyFill="1" applyBorder="1" applyAlignment="1">
      <alignment/>
    </xf>
    <xf numFmtId="164" fontId="2" fillId="5" borderId="2" xfId="0" applyNumberFormat="1" applyFont="1" applyFill="1" applyBorder="1" applyAlignment="1">
      <alignment/>
    </xf>
    <xf numFmtId="164" fontId="3" fillId="5" borderId="2" xfId="0" applyNumberFormat="1" applyFont="1" applyFill="1" applyBorder="1" applyAlignment="1">
      <alignment/>
    </xf>
    <xf numFmtId="164" fontId="3" fillId="5" borderId="3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" fillId="6" borderId="0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164" fontId="2" fillId="5" borderId="3" xfId="0" applyNumberFormat="1" applyFont="1" applyFill="1" applyBorder="1" applyAlignment="1">
      <alignment/>
    </xf>
    <xf numFmtId="164" fontId="0" fillId="4" borderId="3" xfId="0" applyNumberFormat="1" applyFill="1" applyBorder="1" applyAlignment="1">
      <alignment/>
    </xf>
    <xf numFmtId="164" fontId="0" fillId="4" borderId="5" xfId="0" applyNumberFormat="1" applyFill="1" applyBorder="1" applyAlignment="1">
      <alignment/>
    </xf>
    <xf numFmtId="164" fontId="3" fillId="4" borderId="2" xfId="0" applyNumberFormat="1" applyFont="1" applyFill="1" applyBorder="1" applyAlignment="1">
      <alignment/>
    </xf>
    <xf numFmtId="164" fontId="3" fillId="4" borderId="4" xfId="0" applyNumberFormat="1" applyFont="1" applyFill="1" applyBorder="1" applyAlignment="1">
      <alignment/>
    </xf>
    <xf numFmtId="164" fontId="3" fillId="4" borderId="3" xfId="0" applyNumberFormat="1" applyFont="1" applyFill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2" fillId="4" borderId="4" xfId="0" applyNumberFormat="1" applyFont="1" applyFill="1" applyBorder="1" applyAlignment="1">
      <alignment/>
    </xf>
    <xf numFmtId="164" fontId="2" fillId="4" borderId="2" xfId="0" applyNumberFormat="1" applyFont="1" applyFill="1" applyBorder="1" applyAlignment="1">
      <alignment/>
    </xf>
    <xf numFmtId="164" fontId="2" fillId="4" borderId="5" xfId="0" applyNumberFormat="1" applyFont="1" applyFill="1" applyBorder="1" applyAlignment="1">
      <alignment/>
    </xf>
    <xf numFmtId="164" fontId="2" fillId="4" borderId="3" xfId="0" applyNumberFormat="1" applyFont="1" applyFill="1" applyBorder="1" applyAlignment="1">
      <alignment/>
    </xf>
    <xf numFmtId="164" fontId="3" fillId="6" borderId="2" xfId="0" applyNumberFormat="1" applyFont="1" applyFill="1" applyBorder="1" applyAlignment="1">
      <alignment/>
    </xf>
    <xf numFmtId="164" fontId="3" fillId="6" borderId="3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Y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70" customWidth="1"/>
    <col min="2" max="2" width="16.7109375" style="0" customWidth="1"/>
    <col min="3" max="22" width="5.8515625" style="71" customWidth="1"/>
    <col min="23" max="23" width="7.7109375" style="72" customWidth="1"/>
    <col min="24" max="24" width="6.28125" style="72" customWidth="1"/>
    <col min="25" max="25" width="9.28125" style="73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5"/>
      <c r="X1" s="5" t="s">
        <v>1</v>
      </c>
      <c r="Y1" s="6"/>
    </row>
    <row r="2" spans="1:25" ht="12.75">
      <c r="A2" s="1"/>
      <c r="B2" s="2"/>
      <c r="C2" s="7">
        <v>1955</v>
      </c>
      <c r="D2" s="7">
        <v>1960</v>
      </c>
      <c r="E2" s="7">
        <v>1965</v>
      </c>
      <c r="F2" s="7">
        <v>1970</v>
      </c>
      <c r="G2" s="8">
        <v>1975</v>
      </c>
      <c r="H2" s="7">
        <v>1980</v>
      </c>
      <c r="I2" s="7">
        <v>1985</v>
      </c>
      <c r="J2" s="7">
        <v>1990</v>
      </c>
      <c r="K2" s="7">
        <v>1995</v>
      </c>
      <c r="L2" s="8">
        <v>2000</v>
      </c>
      <c r="M2" s="7">
        <v>2005</v>
      </c>
      <c r="N2" s="7">
        <v>2010</v>
      </c>
      <c r="O2" s="7">
        <v>2015</v>
      </c>
      <c r="P2" s="7">
        <v>2020</v>
      </c>
      <c r="Q2" s="8">
        <v>2025</v>
      </c>
      <c r="R2" s="7">
        <v>2030</v>
      </c>
      <c r="S2" s="7">
        <v>2035</v>
      </c>
      <c r="T2" s="7">
        <v>2040</v>
      </c>
      <c r="U2" s="7">
        <v>2045</v>
      </c>
      <c r="V2" s="8">
        <v>2050</v>
      </c>
      <c r="W2" s="7" t="s">
        <v>2</v>
      </c>
      <c r="X2" s="7" t="s">
        <v>3</v>
      </c>
      <c r="Y2" s="8" t="s">
        <v>4</v>
      </c>
    </row>
    <row r="3" spans="1:25" ht="12.75">
      <c r="A3" s="9">
        <v>1</v>
      </c>
      <c r="B3" s="10" t="s">
        <v>5</v>
      </c>
      <c r="C3" s="11">
        <v>2.7</v>
      </c>
      <c r="D3" s="12">
        <v>4.3</v>
      </c>
      <c r="E3" s="12">
        <v>5.9</v>
      </c>
      <c r="F3" s="12">
        <v>4</v>
      </c>
      <c r="G3" s="13">
        <v>0.9</v>
      </c>
      <c r="H3" s="12">
        <v>-0.8000000000000007</v>
      </c>
      <c r="I3" s="12">
        <v>0</v>
      </c>
      <c r="J3" s="12">
        <v>0.4</v>
      </c>
      <c r="K3" s="12">
        <v>1.4</v>
      </c>
      <c r="L3" s="13">
        <v>0.3000000000000007</v>
      </c>
      <c r="M3" s="12">
        <v>0</v>
      </c>
      <c r="N3" s="14">
        <v>-0.20000000000000107</v>
      </c>
      <c r="O3" s="14">
        <v>-0.6</v>
      </c>
      <c r="P3" s="14">
        <v>-0.9</v>
      </c>
      <c r="Q3" s="15">
        <v>-1.2</v>
      </c>
      <c r="R3" s="14">
        <v>-1.8</v>
      </c>
      <c r="S3" s="16">
        <v>-2.5</v>
      </c>
      <c r="T3" s="16">
        <v>-3.1</v>
      </c>
      <c r="U3" s="16">
        <v>-3.4</v>
      </c>
      <c r="V3" s="17">
        <v>-3.6</v>
      </c>
      <c r="W3" s="18">
        <f aca="true" t="shared" si="0" ref="W3:W41">100*$Y3/$Y$203</f>
        <v>0.12730428118217968</v>
      </c>
      <c r="X3" s="18">
        <f>SUM($W$3:$W3)</f>
        <v>0.12730428118217968</v>
      </c>
      <c r="Y3" s="19">
        <v>8.292</v>
      </c>
    </row>
    <row r="4" spans="1:25" ht="12.75">
      <c r="A4" s="20">
        <v>2</v>
      </c>
      <c r="B4" s="21" t="s">
        <v>6</v>
      </c>
      <c r="C4" s="22">
        <v>2.8</v>
      </c>
      <c r="D4" s="23">
        <v>4.2</v>
      </c>
      <c r="E4" s="23">
        <v>6.5</v>
      </c>
      <c r="F4" s="23">
        <v>10.6</v>
      </c>
      <c r="G4" s="24">
        <v>16.9</v>
      </c>
      <c r="H4" s="25">
        <v>20.4</v>
      </c>
      <c r="I4" s="25">
        <v>23.3</v>
      </c>
      <c r="J4" s="25">
        <v>25.9</v>
      </c>
      <c r="K4" s="25">
        <v>23.9</v>
      </c>
      <c r="L4" s="24">
        <v>20</v>
      </c>
      <c r="M4" s="25">
        <v>16</v>
      </c>
      <c r="N4" s="26">
        <v>14</v>
      </c>
      <c r="O4" s="26">
        <v>13.7</v>
      </c>
      <c r="P4" s="26">
        <v>13</v>
      </c>
      <c r="Q4" s="27">
        <v>11.5</v>
      </c>
      <c r="R4" s="26">
        <v>10.1</v>
      </c>
      <c r="S4" s="26">
        <v>8.8</v>
      </c>
      <c r="T4" s="26">
        <v>7.5</v>
      </c>
      <c r="U4" s="26">
        <v>6.4</v>
      </c>
      <c r="V4" s="27">
        <v>5.3</v>
      </c>
      <c r="W4" s="28">
        <f t="shared" si="0"/>
        <v>0.019820287868571387</v>
      </c>
      <c r="X4" s="28">
        <f>SUM($W$3:$W4)</f>
        <v>0.14712456905075105</v>
      </c>
      <c r="Y4" s="29">
        <v>1.291</v>
      </c>
    </row>
    <row r="5" spans="1:25" ht="12.75">
      <c r="A5" s="20">
        <v>3</v>
      </c>
      <c r="B5" s="21" t="s">
        <v>7</v>
      </c>
      <c r="C5" s="22">
        <v>3</v>
      </c>
      <c r="D5" s="23">
        <v>4</v>
      </c>
      <c r="E5" s="23">
        <v>4</v>
      </c>
      <c r="F5" s="23">
        <v>2.1</v>
      </c>
      <c r="G5" s="30">
        <v>-0.5</v>
      </c>
      <c r="H5" s="23">
        <v>-0.4</v>
      </c>
      <c r="I5" s="23">
        <v>0.4</v>
      </c>
      <c r="J5" s="23">
        <v>1.4</v>
      </c>
      <c r="K5" s="23">
        <v>2.7</v>
      </c>
      <c r="L5" s="30">
        <v>3.8</v>
      </c>
      <c r="M5" s="23">
        <v>3.1</v>
      </c>
      <c r="N5" s="31">
        <v>2.8</v>
      </c>
      <c r="O5" s="26">
        <v>2.7</v>
      </c>
      <c r="P5" s="26">
        <v>3.2</v>
      </c>
      <c r="Q5" s="27">
        <v>3.8</v>
      </c>
      <c r="R5" s="26">
        <v>4.2</v>
      </c>
      <c r="S5" s="26">
        <v>3.8</v>
      </c>
      <c r="T5" s="26">
        <v>3.2</v>
      </c>
      <c r="U5" s="26">
        <v>2.8</v>
      </c>
      <c r="V5" s="27">
        <v>2.7</v>
      </c>
      <c r="W5" s="28">
        <f t="shared" si="0"/>
        <v>0.007016166968192971</v>
      </c>
      <c r="X5" s="28">
        <f>SUM($W$3:$W5)</f>
        <v>0.154140736018944</v>
      </c>
      <c r="Y5" s="29">
        <v>0.457</v>
      </c>
    </row>
    <row r="6" spans="1:25" ht="12.75">
      <c r="A6" s="20">
        <v>4</v>
      </c>
      <c r="B6" s="21" t="s">
        <v>8</v>
      </c>
      <c r="C6" s="22">
        <v>3</v>
      </c>
      <c r="D6" s="23">
        <v>3</v>
      </c>
      <c r="E6" s="23">
        <v>5.5</v>
      </c>
      <c r="F6" s="23">
        <v>3.7</v>
      </c>
      <c r="G6" s="30">
        <v>0.7000000000000011</v>
      </c>
      <c r="H6" s="23">
        <v>-0.6</v>
      </c>
      <c r="I6" s="23">
        <v>-0.09999999999999964</v>
      </c>
      <c r="J6" s="23">
        <v>1.4</v>
      </c>
      <c r="K6" s="23">
        <v>0.4</v>
      </c>
      <c r="L6" s="30">
        <v>0.3000000000000007</v>
      </c>
      <c r="M6" s="23">
        <v>0.6</v>
      </c>
      <c r="N6" s="31">
        <v>-0.09999999999999964</v>
      </c>
      <c r="O6" s="31">
        <v>-0.9</v>
      </c>
      <c r="P6" s="31">
        <v>-1.3</v>
      </c>
      <c r="Q6" s="32">
        <v>-1.7</v>
      </c>
      <c r="R6" s="33">
        <v>-2.4</v>
      </c>
      <c r="S6" s="33">
        <v>-3.3</v>
      </c>
      <c r="T6" s="33">
        <v>-4.3</v>
      </c>
      <c r="U6" s="33">
        <v>-5.1</v>
      </c>
      <c r="V6" s="34">
        <v>-5.5</v>
      </c>
      <c r="W6" s="28">
        <f t="shared" si="0"/>
        <v>0.00228754677956401</v>
      </c>
      <c r="X6" s="28">
        <f>SUM($W$3:$W6)</f>
        <v>0.156428282798508</v>
      </c>
      <c r="Y6" s="29">
        <v>0.149</v>
      </c>
    </row>
    <row r="7" spans="1:25" ht="12.75">
      <c r="A7" s="20">
        <v>5</v>
      </c>
      <c r="B7" s="21" t="s">
        <v>9</v>
      </c>
      <c r="C7" s="22">
        <v>4.2</v>
      </c>
      <c r="D7" s="23">
        <v>4.9</v>
      </c>
      <c r="E7" s="23">
        <v>6.6</v>
      </c>
      <c r="F7" s="23">
        <v>5.7</v>
      </c>
      <c r="G7" s="30">
        <v>2.7</v>
      </c>
      <c r="H7" s="23">
        <v>0.5</v>
      </c>
      <c r="I7" s="23">
        <v>1.7</v>
      </c>
      <c r="J7" s="23">
        <v>2.3</v>
      </c>
      <c r="K7" s="23">
        <v>1.9</v>
      </c>
      <c r="L7" s="30">
        <v>1.4</v>
      </c>
      <c r="M7" s="23">
        <v>1.4</v>
      </c>
      <c r="N7" s="31">
        <v>2.1</v>
      </c>
      <c r="O7" s="31">
        <v>2</v>
      </c>
      <c r="P7" s="31">
        <v>1.8</v>
      </c>
      <c r="Q7" s="27">
        <v>1.5</v>
      </c>
      <c r="R7" s="26">
        <v>1</v>
      </c>
      <c r="S7" s="26">
        <v>0.3000000000000007</v>
      </c>
      <c r="T7" s="26">
        <v>0</v>
      </c>
      <c r="U7" s="26">
        <v>-0.1999999999999993</v>
      </c>
      <c r="V7" s="27">
        <v>-0.3000000000000007</v>
      </c>
      <c r="W7" s="28">
        <f t="shared" si="0"/>
        <v>0.9249211794284147</v>
      </c>
      <c r="X7" s="28">
        <f>SUM($W$3:$W7)</f>
        <v>1.0813494622269226</v>
      </c>
      <c r="Y7" s="29">
        <v>60.245</v>
      </c>
    </row>
    <row r="8" spans="1:25" ht="12.75">
      <c r="A8" s="20">
        <v>6</v>
      </c>
      <c r="B8" s="21" t="s">
        <v>10</v>
      </c>
      <c r="C8" s="22">
        <v>4.2</v>
      </c>
      <c r="D8" s="23">
        <v>5.7</v>
      </c>
      <c r="E8" s="23">
        <v>5.3</v>
      </c>
      <c r="F8" s="23">
        <v>4</v>
      </c>
      <c r="G8" s="30">
        <v>4.4</v>
      </c>
      <c r="H8" s="23">
        <v>2.9</v>
      </c>
      <c r="I8" s="23">
        <v>2.9</v>
      </c>
      <c r="J8" s="23">
        <v>3.5</v>
      </c>
      <c r="K8" s="33">
        <v>-2.7</v>
      </c>
      <c r="L8" s="34">
        <v>-4.6</v>
      </c>
      <c r="M8" s="33">
        <v>-3.9</v>
      </c>
      <c r="N8" s="33">
        <v>-3.5</v>
      </c>
      <c r="O8" s="33">
        <v>-3.3</v>
      </c>
      <c r="P8" s="33">
        <v>-3.4</v>
      </c>
      <c r="Q8" s="34">
        <v>-4.1</v>
      </c>
      <c r="R8" s="33">
        <v>-4.5</v>
      </c>
      <c r="S8" s="33">
        <v>-4.4</v>
      </c>
      <c r="T8" s="33">
        <v>-4</v>
      </c>
      <c r="U8" s="33">
        <v>-3.8</v>
      </c>
      <c r="V8" s="34">
        <v>-4</v>
      </c>
      <c r="W8" s="28">
        <f t="shared" si="0"/>
        <v>0.020633979004926375</v>
      </c>
      <c r="X8" s="28">
        <f>SUM($W$3:$W8)</f>
        <v>1.101983441231849</v>
      </c>
      <c r="Y8" s="29">
        <v>1.344</v>
      </c>
    </row>
    <row r="9" spans="1:25" ht="12.75">
      <c r="A9" s="20">
        <v>7</v>
      </c>
      <c r="B9" s="21" t="s">
        <v>11</v>
      </c>
      <c r="C9" s="22">
        <v>4.4</v>
      </c>
      <c r="D9" s="23">
        <v>5.3</v>
      </c>
      <c r="E9" s="23">
        <v>4.6</v>
      </c>
      <c r="F9" s="23">
        <v>2.7</v>
      </c>
      <c r="G9" s="30">
        <v>1.5</v>
      </c>
      <c r="H9" s="23">
        <v>0.5</v>
      </c>
      <c r="I9" s="23">
        <v>0.5</v>
      </c>
      <c r="J9" s="23">
        <v>1.3</v>
      </c>
      <c r="K9" s="23">
        <v>1.4</v>
      </c>
      <c r="L9" s="30">
        <v>0.8999999999999986</v>
      </c>
      <c r="M9" s="23">
        <v>0.5</v>
      </c>
      <c r="N9" s="31">
        <v>0.4</v>
      </c>
      <c r="O9" s="31">
        <v>-0.20000000000000107</v>
      </c>
      <c r="P9" s="31">
        <v>-0.6</v>
      </c>
      <c r="Q9" s="32">
        <v>-0.8000000000000007</v>
      </c>
      <c r="R9" s="31">
        <v>-1.1</v>
      </c>
      <c r="S9" s="31">
        <v>-1.7</v>
      </c>
      <c r="T9" s="33">
        <v>-2.3</v>
      </c>
      <c r="U9" s="33">
        <v>-2.9</v>
      </c>
      <c r="V9" s="34">
        <v>-3.1</v>
      </c>
      <c r="W9" s="28">
        <f t="shared" si="0"/>
        <v>0.1596369893550777</v>
      </c>
      <c r="X9" s="28">
        <f>SUM($W$3:$W9)</f>
        <v>1.2616204305869267</v>
      </c>
      <c r="Y9" s="29">
        <v>10.398</v>
      </c>
    </row>
    <row r="10" spans="1:25" ht="12.75">
      <c r="A10" s="20">
        <v>8</v>
      </c>
      <c r="B10" s="21" t="s">
        <v>12</v>
      </c>
      <c r="C10" s="22">
        <v>4.8</v>
      </c>
      <c r="D10" s="23">
        <v>6.3</v>
      </c>
      <c r="E10" s="23">
        <v>5.4</v>
      </c>
      <c r="F10" s="23">
        <v>3.4</v>
      </c>
      <c r="G10" s="30">
        <v>2.9</v>
      </c>
      <c r="H10" s="23">
        <v>1.4</v>
      </c>
      <c r="I10" s="23">
        <v>2.3</v>
      </c>
      <c r="J10" s="23">
        <v>3.1</v>
      </c>
      <c r="K10" s="33">
        <v>-3</v>
      </c>
      <c r="L10" s="34">
        <v>-5.9</v>
      </c>
      <c r="M10" s="33">
        <v>-4.9</v>
      </c>
      <c r="N10" s="33">
        <v>-4.3</v>
      </c>
      <c r="O10" s="33">
        <v>-4</v>
      </c>
      <c r="P10" s="33">
        <v>-4.2</v>
      </c>
      <c r="Q10" s="34">
        <v>-4.9</v>
      </c>
      <c r="R10" s="33">
        <v>-5.9</v>
      </c>
      <c r="S10" s="33">
        <v>-6.6</v>
      </c>
      <c r="T10" s="33">
        <v>-6.6</v>
      </c>
      <c r="U10" s="33">
        <v>-6.3</v>
      </c>
      <c r="V10" s="34">
        <v>-6.3</v>
      </c>
      <c r="W10" s="28">
        <f t="shared" si="0"/>
        <v>0.035341830111116454</v>
      </c>
      <c r="X10" s="28">
        <f>SUM($W$3:$W10)</f>
        <v>1.296962260698043</v>
      </c>
      <c r="Y10" s="29">
        <v>2.302</v>
      </c>
    </row>
    <row r="11" spans="1:25" ht="12.75">
      <c r="A11" s="20">
        <v>9</v>
      </c>
      <c r="B11" s="21" t="s">
        <v>13</v>
      </c>
      <c r="C11" s="22">
        <v>4.9</v>
      </c>
      <c r="D11" s="23">
        <v>4.9</v>
      </c>
      <c r="E11" s="23">
        <v>6</v>
      </c>
      <c r="F11" s="23">
        <v>3.6</v>
      </c>
      <c r="G11" s="30">
        <v>-0.9</v>
      </c>
      <c r="H11" s="23">
        <v>-1.9</v>
      </c>
      <c r="I11" s="23">
        <v>-1.3</v>
      </c>
      <c r="J11" s="23">
        <v>-0.5</v>
      </c>
      <c r="K11" s="23">
        <v>-1.2</v>
      </c>
      <c r="L11" s="30">
        <v>-1.2</v>
      </c>
      <c r="M11" s="23">
        <v>-1.6</v>
      </c>
      <c r="N11" s="33">
        <v>-2.5</v>
      </c>
      <c r="O11" s="33">
        <v>-3.1</v>
      </c>
      <c r="P11" s="33">
        <v>-3.4</v>
      </c>
      <c r="Q11" s="34">
        <v>-3.8</v>
      </c>
      <c r="R11" s="33">
        <v>-4.4</v>
      </c>
      <c r="S11" s="33">
        <v>-4.9</v>
      </c>
      <c r="T11" s="33">
        <v>-5.3</v>
      </c>
      <c r="U11" s="33">
        <v>-5.6</v>
      </c>
      <c r="V11" s="34">
        <v>-5.7</v>
      </c>
      <c r="W11" s="28">
        <f t="shared" si="0"/>
        <v>1.2689282981511716</v>
      </c>
      <c r="X11" s="28">
        <f>SUM($W$3:$W11)</f>
        <v>2.5658905588492145</v>
      </c>
      <c r="Y11" s="29">
        <v>82.652</v>
      </c>
    </row>
    <row r="12" spans="1:25" ht="12.75">
      <c r="A12" s="20">
        <v>10</v>
      </c>
      <c r="B12" s="21" t="s">
        <v>14</v>
      </c>
      <c r="C12" s="22">
        <v>5.7</v>
      </c>
      <c r="D12" s="23">
        <v>4.9</v>
      </c>
      <c r="E12" s="23">
        <v>4.7</v>
      </c>
      <c r="F12" s="23">
        <v>4.6</v>
      </c>
      <c r="G12" s="30">
        <v>3.2</v>
      </c>
      <c r="H12" s="23">
        <v>0.7999999999999989</v>
      </c>
      <c r="I12" s="23">
        <v>0.3000000000000007</v>
      </c>
      <c r="J12" s="23">
        <v>1.8</v>
      </c>
      <c r="K12" s="23">
        <v>2.7</v>
      </c>
      <c r="L12" s="30">
        <v>-0.1999999999999993</v>
      </c>
      <c r="M12" s="23">
        <v>0.4</v>
      </c>
      <c r="N12" s="31">
        <v>1.2</v>
      </c>
      <c r="O12" s="31">
        <v>1.5</v>
      </c>
      <c r="P12" s="31">
        <v>1.8</v>
      </c>
      <c r="Q12" s="27">
        <v>1.5</v>
      </c>
      <c r="R12" s="26">
        <v>0.6999999999999993</v>
      </c>
      <c r="S12" s="26">
        <v>-0.09999999999999964</v>
      </c>
      <c r="T12" s="26">
        <v>-0.4</v>
      </c>
      <c r="U12" s="26">
        <v>-0.1999999999999993</v>
      </c>
      <c r="V12" s="27">
        <v>0</v>
      </c>
      <c r="W12" s="28">
        <f t="shared" si="0"/>
        <v>0.13875736774294983</v>
      </c>
      <c r="X12" s="28">
        <f>SUM($W$3:$W12)</f>
        <v>2.7046479265921644</v>
      </c>
      <c r="Y12" s="29">
        <v>9.038</v>
      </c>
    </row>
    <row r="13" spans="1:25" ht="12.75">
      <c r="A13" s="20">
        <v>11</v>
      </c>
      <c r="B13" s="21" t="s">
        <v>15</v>
      </c>
      <c r="C13" s="22">
        <v>6.7</v>
      </c>
      <c r="D13" s="23">
        <v>6.6</v>
      </c>
      <c r="E13" s="23">
        <v>6.9</v>
      </c>
      <c r="F13" s="23">
        <v>6</v>
      </c>
      <c r="G13" s="30">
        <v>5.6</v>
      </c>
      <c r="H13" s="23">
        <v>3.7</v>
      </c>
      <c r="I13" s="23">
        <v>4.2</v>
      </c>
      <c r="J13" s="23">
        <v>4.2</v>
      </c>
      <c r="K13" s="23">
        <v>3.6</v>
      </c>
      <c r="L13" s="30">
        <v>3.1</v>
      </c>
      <c r="M13" s="25">
        <v>3.6</v>
      </c>
      <c r="N13" s="26">
        <v>3.3</v>
      </c>
      <c r="O13" s="26">
        <v>2.3</v>
      </c>
      <c r="P13" s="26">
        <v>1.8</v>
      </c>
      <c r="Q13" s="27">
        <v>1.3</v>
      </c>
      <c r="R13" s="26">
        <v>1</v>
      </c>
      <c r="S13" s="26">
        <v>0.6</v>
      </c>
      <c r="T13" s="26">
        <v>0</v>
      </c>
      <c r="U13" s="26">
        <v>-0.6</v>
      </c>
      <c r="V13" s="27">
        <v>-1.1</v>
      </c>
      <c r="W13" s="28">
        <f t="shared" si="0"/>
        <v>0.9363742659891849</v>
      </c>
      <c r="X13" s="28">
        <f>SUM($W$3:$W13)</f>
        <v>3.6410221925813495</v>
      </c>
      <c r="Y13" s="29">
        <v>60.991</v>
      </c>
    </row>
    <row r="14" spans="1:25" ht="12.75">
      <c r="A14" s="20">
        <v>12</v>
      </c>
      <c r="B14" s="21" t="s">
        <v>16</v>
      </c>
      <c r="C14" s="22">
        <v>7.2</v>
      </c>
      <c r="D14" s="23">
        <v>7.6</v>
      </c>
      <c r="E14" s="23">
        <v>9.4</v>
      </c>
      <c r="F14" s="23">
        <v>8.4</v>
      </c>
      <c r="G14" s="30">
        <v>5.2</v>
      </c>
      <c r="H14" s="23">
        <v>2.6</v>
      </c>
      <c r="I14" s="23">
        <v>2.3</v>
      </c>
      <c r="J14" s="23">
        <v>2.7</v>
      </c>
      <c r="K14" s="23">
        <v>2.9</v>
      </c>
      <c r="L14" s="30">
        <v>2.8</v>
      </c>
      <c r="M14" s="23">
        <v>1.7</v>
      </c>
      <c r="N14" s="31">
        <v>1.1</v>
      </c>
      <c r="O14" s="31">
        <v>0.9</v>
      </c>
      <c r="P14" s="31">
        <v>1</v>
      </c>
      <c r="Q14" s="27">
        <v>1</v>
      </c>
      <c r="R14" s="26">
        <v>0.6</v>
      </c>
      <c r="S14" s="26">
        <v>-0.09999999999999964</v>
      </c>
      <c r="T14" s="26">
        <v>-0.6</v>
      </c>
      <c r="U14" s="26">
        <v>-0.6000000000000014</v>
      </c>
      <c r="V14" s="27">
        <v>-0.4</v>
      </c>
      <c r="W14" s="28">
        <f t="shared" si="0"/>
        <v>0.11397816974149808</v>
      </c>
      <c r="X14" s="28">
        <f>SUM($W$3:$W14)</f>
        <v>3.7550003623228476</v>
      </c>
      <c r="Y14" s="29">
        <v>7.424</v>
      </c>
    </row>
    <row r="15" spans="1:25" ht="12.75">
      <c r="A15" s="20">
        <v>13</v>
      </c>
      <c r="B15" s="21" t="s">
        <v>17</v>
      </c>
      <c r="C15" s="22">
        <v>8.4</v>
      </c>
      <c r="D15" s="23">
        <v>8.4</v>
      </c>
      <c r="E15" s="23">
        <v>9</v>
      </c>
      <c r="F15" s="23">
        <v>8.1</v>
      </c>
      <c r="G15" s="30">
        <v>6.3</v>
      </c>
      <c r="H15" s="23">
        <v>3.2</v>
      </c>
      <c r="I15" s="23">
        <v>1</v>
      </c>
      <c r="J15" s="23">
        <v>0.4</v>
      </c>
      <c r="K15" s="23">
        <v>0</v>
      </c>
      <c r="L15" s="30">
        <v>-0.7000000000000011</v>
      </c>
      <c r="M15" s="23">
        <v>-0.5</v>
      </c>
      <c r="N15" s="31">
        <v>-1.3</v>
      </c>
      <c r="O15" s="33">
        <v>-2.6</v>
      </c>
      <c r="P15" s="33">
        <v>-3.6</v>
      </c>
      <c r="Q15" s="34">
        <v>-4.1</v>
      </c>
      <c r="R15" s="33">
        <v>-4.3</v>
      </c>
      <c r="S15" s="33">
        <v>-4.4</v>
      </c>
      <c r="T15" s="33">
        <v>-4.7</v>
      </c>
      <c r="U15" s="33">
        <v>-5.1</v>
      </c>
      <c r="V15" s="34">
        <v>-5.7</v>
      </c>
      <c r="W15" s="28">
        <f t="shared" si="0"/>
        <v>0.9003722713712144</v>
      </c>
      <c r="X15" s="28">
        <f>SUM($W$3:$W15)</f>
        <v>4.655372633694062</v>
      </c>
      <c r="Y15" s="29">
        <v>58.646</v>
      </c>
    </row>
    <row r="16" spans="1:25" ht="12.75">
      <c r="A16" s="20">
        <v>14</v>
      </c>
      <c r="B16" s="21" t="s">
        <v>18</v>
      </c>
      <c r="C16" s="22">
        <v>8.5</v>
      </c>
      <c r="D16" s="23">
        <v>5.5</v>
      </c>
      <c r="E16" s="23">
        <v>4.2</v>
      </c>
      <c r="F16" s="23">
        <v>2.9</v>
      </c>
      <c r="G16" s="30">
        <v>5</v>
      </c>
      <c r="H16" s="23">
        <v>5</v>
      </c>
      <c r="I16" s="23">
        <v>0.8999999999999986</v>
      </c>
      <c r="J16" s="23">
        <v>0.29999999999999893</v>
      </c>
      <c r="K16" s="23">
        <v>0</v>
      </c>
      <c r="L16" s="30">
        <v>-2</v>
      </c>
      <c r="M16" s="23">
        <v>-1.8</v>
      </c>
      <c r="N16" s="31">
        <v>-1.7</v>
      </c>
      <c r="O16" s="33">
        <v>-2.3</v>
      </c>
      <c r="P16" s="33">
        <v>-3.1</v>
      </c>
      <c r="Q16" s="34">
        <v>-4.1</v>
      </c>
      <c r="R16" s="33">
        <v>-5.2</v>
      </c>
      <c r="S16" s="33">
        <v>-6</v>
      </c>
      <c r="T16" s="33">
        <v>-6.3</v>
      </c>
      <c r="U16" s="33">
        <v>-6.5</v>
      </c>
      <c r="V16" s="34">
        <v>-6.7</v>
      </c>
      <c r="W16" s="28">
        <f t="shared" si="0"/>
        <v>0.15647434078735833</v>
      </c>
      <c r="X16" s="28">
        <f>SUM($W$3:$W16)</f>
        <v>4.811846974481421</v>
      </c>
      <c r="Y16" s="29">
        <v>10.192</v>
      </c>
    </row>
    <row r="17" spans="1:25" ht="12.75">
      <c r="A17" s="20">
        <v>15</v>
      </c>
      <c r="B17" s="21" t="s">
        <v>19</v>
      </c>
      <c r="C17" s="22">
        <v>8.6</v>
      </c>
      <c r="D17" s="23">
        <v>8.3</v>
      </c>
      <c r="E17" s="23">
        <v>7.3</v>
      </c>
      <c r="F17" s="23">
        <v>5.8</v>
      </c>
      <c r="G17" s="30">
        <v>4.5</v>
      </c>
      <c r="H17" s="23">
        <v>4.8</v>
      </c>
      <c r="I17" s="23">
        <v>3.1</v>
      </c>
      <c r="J17" s="23">
        <v>1.7</v>
      </c>
      <c r="K17" s="23">
        <v>0</v>
      </c>
      <c r="L17" s="30">
        <v>-0.6</v>
      </c>
      <c r="M17" s="33">
        <v>-2.4</v>
      </c>
      <c r="N17" s="33">
        <v>-3.1</v>
      </c>
      <c r="O17" s="33">
        <v>-3.5</v>
      </c>
      <c r="P17" s="33">
        <v>-3.9</v>
      </c>
      <c r="Q17" s="34">
        <v>-4.4</v>
      </c>
      <c r="R17" s="33">
        <v>-5</v>
      </c>
      <c r="S17" s="33">
        <v>-5.7</v>
      </c>
      <c r="T17" s="33">
        <v>-6.1</v>
      </c>
      <c r="U17" s="33">
        <v>-6.2</v>
      </c>
      <c r="V17" s="34">
        <v>-6.3</v>
      </c>
      <c r="W17" s="28">
        <f t="shared" si="0"/>
        <v>0.06986996908587792</v>
      </c>
      <c r="X17" s="28">
        <f>SUM($W$3:$W17)</f>
        <v>4.881716943567299</v>
      </c>
      <c r="Y17" s="29">
        <v>4.551</v>
      </c>
    </row>
    <row r="18" spans="1:25" ht="12.75">
      <c r="A18" s="20">
        <v>16</v>
      </c>
      <c r="B18" s="21" t="s">
        <v>20</v>
      </c>
      <c r="C18" s="22">
        <v>8.8</v>
      </c>
      <c r="D18" s="23">
        <v>9.1</v>
      </c>
      <c r="E18" s="23">
        <v>10</v>
      </c>
      <c r="F18" s="23">
        <v>9.9</v>
      </c>
      <c r="G18" s="24">
        <v>11.2</v>
      </c>
      <c r="H18" s="25">
        <v>11</v>
      </c>
      <c r="I18" s="25">
        <v>11.6</v>
      </c>
      <c r="J18" s="23">
        <v>7.1</v>
      </c>
      <c r="K18" s="23">
        <v>5.4</v>
      </c>
      <c r="L18" s="24">
        <v>5.5</v>
      </c>
      <c r="M18" s="25">
        <v>7.6</v>
      </c>
      <c r="N18" s="26">
        <v>8.5</v>
      </c>
      <c r="O18" s="26">
        <v>7.7</v>
      </c>
      <c r="P18" s="26">
        <v>6.1</v>
      </c>
      <c r="Q18" s="27">
        <v>4.6</v>
      </c>
      <c r="R18" s="26">
        <v>3.7</v>
      </c>
      <c r="S18" s="26">
        <v>3.4</v>
      </c>
      <c r="T18" s="26">
        <v>3.1</v>
      </c>
      <c r="U18" s="26">
        <v>2.5</v>
      </c>
      <c r="V18" s="27">
        <v>1.5</v>
      </c>
      <c r="W18" s="28">
        <f t="shared" si="0"/>
        <v>0.06360608260223954</v>
      </c>
      <c r="X18" s="28">
        <f>SUM($W$3:$W18)</f>
        <v>4.945323026169539</v>
      </c>
      <c r="Y18" s="29">
        <v>4.143</v>
      </c>
    </row>
    <row r="19" spans="1:25" ht="12.75">
      <c r="A19" s="20">
        <v>17</v>
      </c>
      <c r="B19" s="21" t="s">
        <v>21</v>
      </c>
      <c r="C19" s="22">
        <v>8.9</v>
      </c>
      <c r="D19" s="23">
        <v>7.7</v>
      </c>
      <c r="E19" s="23">
        <v>7.5</v>
      </c>
      <c r="F19" s="23">
        <v>6.4</v>
      </c>
      <c r="G19" s="30">
        <v>4.5</v>
      </c>
      <c r="H19" s="23">
        <v>1.9</v>
      </c>
      <c r="I19" s="23">
        <v>-0.7999999999999989</v>
      </c>
      <c r="J19" s="23">
        <v>-0.1999999999999993</v>
      </c>
      <c r="K19" s="23">
        <v>1.2</v>
      </c>
      <c r="L19" s="30">
        <v>1.2</v>
      </c>
      <c r="M19" s="23">
        <v>1.3</v>
      </c>
      <c r="N19" s="31">
        <v>0.8999999999999986</v>
      </c>
      <c r="O19" s="31">
        <v>0.1999999999999993</v>
      </c>
      <c r="P19" s="31">
        <v>0.09999999999999964</v>
      </c>
      <c r="Q19" s="32">
        <v>0.09999999999999964</v>
      </c>
      <c r="R19" s="31">
        <v>-0.1999999999999993</v>
      </c>
      <c r="S19" s="26">
        <v>-1</v>
      </c>
      <c r="T19" s="26">
        <v>-1.7</v>
      </c>
      <c r="U19" s="35">
        <v>-2.2</v>
      </c>
      <c r="V19" s="36">
        <v>-2.2</v>
      </c>
      <c r="W19" s="28">
        <f t="shared" si="0"/>
        <v>0.08316537520065934</v>
      </c>
      <c r="X19" s="28">
        <f>SUM($W$3:$W19)</f>
        <v>5.028488401370198</v>
      </c>
      <c r="Y19" s="29">
        <v>5.417</v>
      </c>
    </row>
    <row r="20" spans="1:25" ht="12.75">
      <c r="A20" s="20">
        <v>18</v>
      </c>
      <c r="B20" s="21" t="s">
        <v>22</v>
      </c>
      <c r="C20" s="22">
        <v>9.7</v>
      </c>
      <c r="D20" s="23">
        <v>7.5</v>
      </c>
      <c r="E20" s="23">
        <v>3.3</v>
      </c>
      <c r="F20" s="23">
        <v>3.5</v>
      </c>
      <c r="G20" s="30">
        <v>3.9</v>
      </c>
      <c r="H20" s="23">
        <v>3.5</v>
      </c>
      <c r="I20" s="23">
        <v>-1.1</v>
      </c>
      <c r="J20" s="23">
        <v>-1.8</v>
      </c>
      <c r="K20" s="33">
        <v>-2.6</v>
      </c>
      <c r="L20" s="34">
        <v>-3.9</v>
      </c>
      <c r="M20" s="33">
        <v>-3.8</v>
      </c>
      <c r="N20" s="33">
        <v>-3.9</v>
      </c>
      <c r="O20" s="33">
        <v>-4.2</v>
      </c>
      <c r="P20" s="33">
        <v>-4.3</v>
      </c>
      <c r="Q20" s="34">
        <v>-4.6</v>
      </c>
      <c r="R20" s="33">
        <v>-5.1</v>
      </c>
      <c r="S20" s="33">
        <v>-5.6</v>
      </c>
      <c r="T20" s="33">
        <v>-5.8</v>
      </c>
      <c r="U20" s="33">
        <v>-5.7</v>
      </c>
      <c r="V20" s="34">
        <v>-5.5</v>
      </c>
      <c r="W20" s="28">
        <f t="shared" si="0"/>
        <v>0.15484695851464836</v>
      </c>
      <c r="X20" s="28">
        <f>SUM($W$3:$W20)</f>
        <v>5.183335359884846</v>
      </c>
      <c r="Y20" s="29">
        <v>10.086</v>
      </c>
    </row>
    <row r="21" spans="1:25" ht="12.75">
      <c r="A21" s="20">
        <v>19</v>
      </c>
      <c r="B21" s="21" t="s">
        <v>23</v>
      </c>
      <c r="C21" s="22">
        <v>10</v>
      </c>
      <c r="D21" s="23">
        <v>11.6</v>
      </c>
      <c r="E21" s="25">
        <v>16.5</v>
      </c>
      <c r="F21" s="23">
        <v>9.9</v>
      </c>
      <c r="G21" s="30">
        <v>10.9</v>
      </c>
      <c r="H21" s="25">
        <v>9.9</v>
      </c>
      <c r="I21" s="25">
        <v>9.1</v>
      </c>
      <c r="J21" s="25">
        <v>8.8</v>
      </c>
      <c r="K21" s="23">
        <v>5</v>
      </c>
      <c r="L21" s="30">
        <v>1.6</v>
      </c>
      <c r="M21" s="23">
        <v>0</v>
      </c>
      <c r="N21" s="31">
        <v>-1</v>
      </c>
      <c r="O21" s="31">
        <v>-1.8</v>
      </c>
      <c r="P21" s="33">
        <v>-2.4</v>
      </c>
      <c r="Q21" s="34">
        <v>-3.4</v>
      </c>
      <c r="R21" s="33">
        <v>-4.5</v>
      </c>
      <c r="S21" s="33">
        <v>-5.5</v>
      </c>
      <c r="T21" s="33">
        <v>-6.5</v>
      </c>
      <c r="U21" s="33">
        <v>-7.2</v>
      </c>
      <c r="V21" s="34">
        <v>-8</v>
      </c>
      <c r="W21" s="28">
        <f t="shared" si="0"/>
        <v>0.06867246137577059</v>
      </c>
      <c r="X21" s="28">
        <f>SUM($W$3:$W21)</f>
        <v>5.252007821260617</v>
      </c>
      <c r="Y21" s="29">
        <v>4.473</v>
      </c>
    </row>
    <row r="22" spans="1:25" ht="12.75">
      <c r="A22" s="20">
        <v>20</v>
      </c>
      <c r="B22" s="21" t="s">
        <v>24</v>
      </c>
      <c r="C22" s="22">
        <v>10.1</v>
      </c>
      <c r="D22" s="23">
        <v>11.9</v>
      </c>
      <c r="E22" s="23">
        <v>12.8</v>
      </c>
      <c r="F22" s="25">
        <v>11.8</v>
      </c>
      <c r="G22" s="30">
        <v>10.9</v>
      </c>
      <c r="H22" s="25">
        <v>9.4</v>
      </c>
      <c r="I22" s="23">
        <v>5.5</v>
      </c>
      <c r="J22" s="23">
        <v>2.8</v>
      </c>
      <c r="K22" s="23">
        <v>1.3</v>
      </c>
      <c r="L22" s="30">
        <v>0.20000000000000107</v>
      </c>
      <c r="M22" s="23">
        <v>1.5</v>
      </c>
      <c r="N22" s="31">
        <v>2</v>
      </c>
      <c r="O22" s="31">
        <v>1.1</v>
      </c>
      <c r="P22" s="31">
        <v>-0.3000000000000007</v>
      </c>
      <c r="Q22" s="32">
        <v>-1.5</v>
      </c>
      <c r="R22" s="31">
        <v>-2</v>
      </c>
      <c r="S22" s="31">
        <v>-2</v>
      </c>
      <c r="T22" s="31">
        <v>-2</v>
      </c>
      <c r="U22" s="35">
        <v>-2.6</v>
      </c>
      <c r="V22" s="34">
        <v>-3.5</v>
      </c>
      <c r="W22" s="28">
        <f t="shared" si="0"/>
        <v>0.6662595140452305</v>
      </c>
      <c r="X22" s="28">
        <f>SUM($W$3:$W22)</f>
        <v>5.918267335305847</v>
      </c>
      <c r="Y22" s="29">
        <v>43.397</v>
      </c>
    </row>
    <row r="23" spans="1:25" ht="12.75">
      <c r="A23" s="20">
        <v>21</v>
      </c>
      <c r="B23" s="21" t="s">
        <v>25</v>
      </c>
      <c r="C23" s="22">
        <v>10.5</v>
      </c>
      <c r="D23" s="23">
        <v>9.3</v>
      </c>
      <c r="E23" s="23">
        <v>7.9</v>
      </c>
      <c r="F23" s="23">
        <v>7.9</v>
      </c>
      <c r="G23" s="30">
        <v>5.8</v>
      </c>
      <c r="H23" s="23">
        <v>2.9</v>
      </c>
      <c r="I23" s="23">
        <v>2.1</v>
      </c>
      <c r="J23" s="23">
        <v>2.6</v>
      </c>
      <c r="K23" s="23">
        <v>3.5</v>
      </c>
      <c r="L23" s="30">
        <v>3.5</v>
      </c>
      <c r="M23" s="23">
        <v>2.8</v>
      </c>
      <c r="N23" s="31">
        <v>2.8</v>
      </c>
      <c r="O23" s="26">
        <v>2.8</v>
      </c>
      <c r="P23" s="26">
        <v>2.9</v>
      </c>
      <c r="Q23" s="27">
        <v>2.9</v>
      </c>
      <c r="R23" s="26">
        <v>2.4</v>
      </c>
      <c r="S23" s="26">
        <v>1.5</v>
      </c>
      <c r="T23" s="26">
        <v>0.7000000000000011</v>
      </c>
      <c r="U23" s="26">
        <v>0.1999999999999993</v>
      </c>
      <c r="V23" s="27">
        <v>0.09999999999999964</v>
      </c>
      <c r="W23" s="28">
        <f t="shared" si="0"/>
        <v>0.07122100342548619</v>
      </c>
      <c r="X23" s="28">
        <f>SUM($W$3:$W23)</f>
        <v>5.989488338731333</v>
      </c>
      <c r="Y23" s="29">
        <v>4.639</v>
      </c>
    </row>
    <row r="24" spans="1:25" ht="12.75">
      <c r="A24" s="20">
        <v>22</v>
      </c>
      <c r="B24" s="21" t="s">
        <v>26</v>
      </c>
      <c r="C24" s="22">
        <v>10.5</v>
      </c>
      <c r="D24" s="23">
        <v>11.7</v>
      </c>
      <c r="E24" s="23">
        <v>13.2</v>
      </c>
      <c r="F24" s="25">
        <v>15.3</v>
      </c>
      <c r="G24" s="24">
        <v>16.9</v>
      </c>
      <c r="H24" s="25">
        <v>18.5</v>
      </c>
      <c r="I24" s="25">
        <v>20.3</v>
      </c>
      <c r="J24" s="25">
        <v>22.3</v>
      </c>
      <c r="K24" s="25">
        <v>23.5</v>
      </c>
      <c r="L24" s="24">
        <v>23.9</v>
      </c>
      <c r="M24" s="25">
        <v>23.4</v>
      </c>
      <c r="N24" s="26">
        <v>23.7</v>
      </c>
      <c r="O24" s="26">
        <v>24.3</v>
      </c>
      <c r="P24" s="26">
        <v>23.6</v>
      </c>
      <c r="Q24" s="27">
        <v>21.8</v>
      </c>
      <c r="R24" s="26">
        <v>19.9</v>
      </c>
      <c r="S24" s="26">
        <v>18.4</v>
      </c>
      <c r="T24" s="26">
        <v>16.9</v>
      </c>
      <c r="U24" s="26">
        <v>15.6</v>
      </c>
      <c r="V24" s="27">
        <v>14.3</v>
      </c>
      <c r="W24" s="28">
        <f t="shared" si="0"/>
        <v>0.007430688867845509</v>
      </c>
      <c r="X24" s="28">
        <f>SUM($W$3:$W24)</f>
        <v>5.996919027599179</v>
      </c>
      <c r="Y24" s="29">
        <v>0.484</v>
      </c>
    </row>
    <row r="25" spans="1:25" ht="12.75">
      <c r="A25" s="20">
        <v>23</v>
      </c>
      <c r="B25" s="21" t="s">
        <v>27</v>
      </c>
      <c r="C25" s="22">
        <v>10.7</v>
      </c>
      <c r="D25" s="23">
        <v>11.8</v>
      </c>
      <c r="E25" s="23">
        <v>12.3</v>
      </c>
      <c r="F25" s="23">
        <v>10.9</v>
      </c>
      <c r="G25" s="24">
        <v>11</v>
      </c>
      <c r="H25" s="25">
        <v>10.1</v>
      </c>
      <c r="I25" s="23">
        <v>8.5</v>
      </c>
      <c r="J25" s="25">
        <v>8.3</v>
      </c>
      <c r="K25" s="25">
        <v>8.4</v>
      </c>
      <c r="L25" s="24">
        <v>7.8</v>
      </c>
      <c r="M25" s="25">
        <v>6.7</v>
      </c>
      <c r="N25" s="26">
        <v>5.9</v>
      </c>
      <c r="O25" s="26">
        <v>5.2</v>
      </c>
      <c r="P25" s="26">
        <v>4.5</v>
      </c>
      <c r="Q25" s="27">
        <v>3.9</v>
      </c>
      <c r="R25" s="26">
        <v>3.2</v>
      </c>
      <c r="S25" s="26">
        <v>2.6</v>
      </c>
      <c r="T25" s="26">
        <v>1.9</v>
      </c>
      <c r="U25" s="26">
        <v>1.2</v>
      </c>
      <c r="V25" s="27">
        <v>0.5</v>
      </c>
      <c r="W25" s="28">
        <f t="shared" si="0"/>
        <v>0.05106295697201274</v>
      </c>
      <c r="X25" s="28">
        <f>SUM($W$3:$W25)</f>
        <v>6.047981984571192</v>
      </c>
      <c r="Y25" s="29">
        <v>3.326</v>
      </c>
    </row>
    <row r="26" spans="1:25" ht="12.75">
      <c r="A26" s="20">
        <v>24</v>
      </c>
      <c r="B26" s="21" t="s">
        <v>28</v>
      </c>
      <c r="C26" s="22">
        <v>10.9</v>
      </c>
      <c r="D26" s="23">
        <v>9.8</v>
      </c>
      <c r="E26" s="23">
        <v>8.4</v>
      </c>
      <c r="F26" s="23">
        <v>7.1</v>
      </c>
      <c r="G26" s="30">
        <v>6.5</v>
      </c>
      <c r="H26" s="23">
        <v>5.2</v>
      </c>
      <c r="I26" s="23">
        <v>2.6</v>
      </c>
      <c r="J26" s="23">
        <v>1</v>
      </c>
      <c r="K26" s="33">
        <v>-2.6</v>
      </c>
      <c r="L26" s="34">
        <v>-6.1</v>
      </c>
      <c r="M26" s="33">
        <v>-5.5</v>
      </c>
      <c r="N26" s="33">
        <v>-5.9</v>
      </c>
      <c r="O26" s="33">
        <v>-6.6</v>
      </c>
      <c r="P26" s="33">
        <v>-7.3</v>
      </c>
      <c r="Q26" s="34">
        <v>-8.1</v>
      </c>
      <c r="R26" s="33">
        <v>-8.7</v>
      </c>
      <c r="S26" s="33">
        <v>-9.1</v>
      </c>
      <c r="T26" s="33">
        <v>-9.4</v>
      </c>
      <c r="U26" s="33">
        <v>-9.8</v>
      </c>
      <c r="V26" s="34">
        <v>-10.4</v>
      </c>
      <c r="W26" s="28">
        <f t="shared" si="0"/>
        <v>0.11890637454847824</v>
      </c>
      <c r="X26" s="28">
        <f>SUM($W$3:$W26)</f>
        <v>6.16688835911967</v>
      </c>
      <c r="Y26" s="29">
        <v>7.745</v>
      </c>
    </row>
    <row r="27" spans="1:25" ht="12.75">
      <c r="A27" s="20">
        <v>25</v>
      </c>
      <c r="B27" s="21" t="s">
        <v>29</v>
      </c>
      <c r="C27" s="22">
        <v>11</v>
      </c>
      <c r="D27" s="23">
        <v>13.2</v>
      </c>
      <c r="E27" s="23">
        <v>12.4</v>
      </c>
      <c r="F27" s="23">
        <v>9.5</v>
      </c>
      <c r="G27" s="30">
        <v>7.7</v>
      </c>
      <c r="H27" s="23">
        <v>5.5</v>
      </c>
      <c r="I27" s="23">
        <v>5.4</v>
      </c>
      <c r="J27" s="23">
        <v>5.5</v>
      </c>
      <c r="K27" s="23">
        <v>1.7</v>
      </c>
      <c r="L27" s="30">
        <v>-1</v>
      </c>
      <c r="M27" s="33">
        <v>-2.8</v>
      </c>
      <c r="N27" s="33">
        <v>-3.2</v>
      </c>
      <c r="O27" s="33">
        <v>-3.1</v>
      </c>
      <c r="P27" s="33">
        <v>-3.5</v>
      </c>
      <c r="Q27" s="34">
        <v>-4.2</v>
      </c>
      <c r="R27" s="33">
        <v>-5.1</v>
      </c>
      <c r="S27" s="33">
        <v>-6</v>
      </c>
      <c r="T27" s="33">
        <v>-6.5</v>
      </c>
      <c r="U27" s="33">
        <v>-6.6</v>
      </c>
      <c r="V27" s="34">
        <v>-7</v>
      </c>
      <c r="W27" s="28">
        <f t="shared" si="0"/>
        <v>0.052582870604072046</v>
      </c>
      <c r="X27" s="28">
        <f>SUM($W$3:$W27)</f>
        <v>6.219471229723742</v>
      </c>
      <c r="Y27" s="29">
        <v>3.425</v>
      </c>
    </row>
    <row r="28" spans="1:25" ht="12.75">
      <c r="A28" s="20">
        <v>26</v>
      </c>
      <c r="B28" s="21" t="s">
        <v>30</v>
      </c>
      <c r="C28" s="22">
        <v>11.1</v>
      </c>
      <c r="D28" s="23">
        <v>10.7</v>
      </c>
      <c r="E28" s="23">
        <v>9.7</v>
      </c>
      <c r="F28" s="23">
        <v>7.9</v>
      </c>
      <c r="G28" s="30">
        <v>6.8</v>
      </c>
      <c r="H28" s="23">
        <v>6.1</v>
      </c>
      <c r="I28" s="23">
        <v>5.6</v>
      </c>
      <c r="J28" s="23">
        <v>5.1</v>
      </c>
      <c r="K28" s="25">
        <v>7</v>
      </c>
      <c r="L28" s="24">
        <v>6.8</v>
      </c>
      <c r="M28" s="25">
        <v>5</v>
      </c>
      <c r="N28" s="26">
        <v>4</v>
      </c>
      <c r="O28" s="26">
        <v>3.1</v>
      </c>
      <c r="P28" s="26">
        <v>2</v>
      </c>
      <c r="Q28" s="32">
        <v>0.9</v>
      </c>
      <c r="R28" s="26">
        <v>0</v>
      </c>
      <c r="S28" s="26">
        <v>-0.4</v>
      </c>
      <c r="T28" s="26">
        <v>-0.7000000000000011</v>
      </c>
      <c r="U28" s="26">
        <v>-1</v>
      </c>
      <c r="V28" s="27">
        <v>-1.5</v>
      </c>
      <c r="W28" s="28">
        <f t="shared" si="0"/>
        <v>0.009334419073657169</v>
      </c>
      <c r="X28" s="28">
        <f>SUM($W$3:$W28)</f>
        <v>6.228805648797399</v>
      </c>
      <c r="Y28" s="29">
        <v>0.608</v>
      </c>
    </row>
    <row r="29" spans="1:25" ht="12.75">
      <c r="A29" s="20">
        <v>27</v>
      </c>
      <c r="B29" s="21" t="s">
        <v>31</v>
      </c>
      <c r="C29" s="22">
        <v>11.4</v>
      </c>
      <c r="D29" s="23">
        <v>9.1</v>
      </c>
      <c r="E29" s="23">
        <v>8.3</v>
      </c>
      <c r="F29" s="23">
        <v>7.4</v>
      </c>
      <c r="G29" s="30">
        <v>6.5</v>
      </c>
      <c r="H29" s="23">
        <v>6.3</v>
      </c>
      <c r="I29" s="23">
        <v>3.7</v>
      </c>
      <c r="J29" s="23">
        <v>2.3</v>
      </c>
      <c r="K29" s="23">
        <v>0</v>
      </c>
      <c r="L29" s="30">
        <v>-0.4</v>
      </c>
      <c r="M29" s="23">
        <v>-0.5</v>
      </c>
      <c r="N29" s="31">
        <v>-0.9</v>
      </c>
      <c r="O29" s="31">
        <v>-1.8</v>
      </c>
      <c r="P29" s="33">
        <v>-3</v>
      </c>
      <c r="Q29" s="34">
        <v>-4.3</v>
      </c>
      <c r="R29" s="33">
        <v>-5.2</v>
      </c>
      <c r="S29" s="33">
        <v>-5.9</v>
      </c>
      <c r="T29" s="33">
        <v>-6.6</v>
      </c>
      <c r="U29" s="33">
        <v>-7.2</v>
      </c>
      <c r="V29" s="34">
        <v>-7.8</v>
      </c>
      <c r="W29" s="28">
        <f t="shared" si="0"/>
        <v>0.03068997323723796</v>
      </c>
      <c r="X29" s="28">
        <f>SUM($W$3:$W29)</f>
        <v>6.259495622034637</v>
      </c>
      <c r="Y29" s="29">
        <v>1.999</v>
      </c>
    </row>
    <row r="30" spans="1:25" ht="12.75">
      <c r="A30" s="20">
        <v>28</v>
      </c>
      <c r="B30" s="21" t="s">
        <v>32</v>
      </c>
      <c r="C30" s="22">
        <v>11.5</v>
      </c>
      <c r="D30" s="23">
        <v>14.1</v>
      </c>
      <c r="E30" s="25">
        <v>15.3</v>
      </c>
      <c r="F30" s="23">
        <v>9.7</v>
      </c>
      <c r="G30" s="30">
        <v>8.1</v>
      </c>
      <c r="H30" s="23">
        <v>6.7</v>
      </c>
      <c r="I30" s="23">
        <v>6.7</v>
      </c>
      <c r="J30" s="23">
        <v>5.8</v>
      </c>
      <c r="K30" s="23">
        <v>0.09999999999999964</v>
      </c>
      <c r="L30" s="34">
        <v>-4.2</v>
      </c>
      <c r="M30" s="33">
        <v>-5.2</v>
      </c>
      <c r="N30" s="33">
        <v>-5.3</v>
      </c>
      <c r="O30" s="33">
        <v>-5.5</v>
      </c>
      <c r="P30" s="33">
        <v>-6</v>
      </c>
      <c r="Q30" s="34">
        <v>-6.7</v>
      </c>
      <c r="R30" s="33">
        <v>-7.3</v>
      </c>
      <c r="S30" s="33">
        <v>-7.9</v>
      </c>
      <c r="T30" s="33">
        <v>-8.4</v>
      </c>
      <c r="U30" s="33">
        <v>-9.2</v>
      </c>
      <c r="V30" s="34">
        <v>-9.9</v>
      </c>
      <c r="W30" s="28">
        <f t="shared" si="0"/>
        <v>0.150379333596171</v>
      </c>
      <c r="X30" s="28">
        <f>SUM($W$3:$W30)</f>
        <v>6.409874955630809</v>
      </c>
      <c r="Y30" s="29">
        <v>9.795</v>
      </c>
    </row>
    <row r="31" spans="1:25" ht="12.75">
      <c r="A31" s="20">
        <v>29</v>
      </c>
      <c r="B31" s="21" t="s">
        <v>33</v>
      </c>
      <c r="C31" s="22">
        <v>12</v>
      </c>
      <c r="D31" s="25">
        <v>25.6</v>
      </c>
      <c r="E31" s="25">
        <v>23.7</v>
      </c>
      <c r="F31" s="25">
        <v>29</v>
      </c>
      <c r="G31" s="24">
        <v>24.1</v>
      </c>
      <c r="H31" s="25">
        <v>14</v>
      </c>
      <c r="I31" s="25">
        <v>16.5</v>
      </c>
      <c r="J31" s="25">
        <v>14.6</v>
      </c>
      <c r="K31" s="25">
        <v>15.1</v>
      </c>
      <c r="L31" s="24">
        <v>11.1</v>
      </c>
      <c r="M31" s="25">
        <v>5.8</v>
      </c>
      <c r="N31" s="26">
        <v>3.3</v>
      </c>
      <c r="O31" s="26">
        <v>3.3</v>
      </c>
      <c r="P31" s="26">
        <v>3.4</v>
      </c>
      <c r="Q31" s="27">
        <v>3.1</v>
      </c>
      <c r="R31" s="26">
        <v>1.6</v>
      </c>
      <c r="S31" s="26">
        <v>-0.29999999999999893</v>
      </c>
      <c r="T31" s="26">
        <v>-1.5</v>
      </c>
      <c r="U31" s="26">
        <v>-2</v>
      </c>
      <c r="V31" s="36">
        <v>-2.4</v>
      </c>
      <c r="W31" s="28">
        <f t="shared" si="0"/>
        <v>0.36256848822942056</v>
      </c>
      <c r="X31" s="28">
        <f>SUM($W$3:$W31)</f>
        <v>6.7724434438602295</v>
      </c>
      <c r="Y31" s="29">
        <v>23.616</v>
      </c>
    </row>
    <row r="32" spans="1:25" ht="12.75">
      <c r="A32" s="20">
        <v>30</v>
      </c>
      <c r="B32" s="21" t="s">
        <v>34</v>
      </c>
      <c r="C32" s="22">
        <v>12.2</v>
      </c>
      <c r="D32" s="23">
        <v>12</v>
      </c>
      <c r="E32" s="23">
        <v>10.3</v>
      </c>
      <c r="F32" s="23">
        <v>9.9</v>
      </c>
      <c r="G32" s="30">
        <v>7.3</v>
      </c>
      <c r="H32" s="23">
        <v>6.9</v>
      </c>
      <c r="I32" s="23">
        <v>4.7</v>
      </c>
      <c r="J32" s="23">
        <v>1.4</v>
      </c>
      <c r="K32" s="23">
        <v>0.4</v>
      </c>
      <c r="L32" s="30">
        <v>0.3999999999999986</v>
      </c>
      <c r="M32" s="23">
        <v>-0.5</v>
      </c>
      <c r="N32" s="31">
        <v>-0.6</v>
      </c>
      <c r="O32" s="31">
        <v>-1.7</v>
      </c>
      <c r="P32" s="33">
        <v>-2.6</v>
      </c>
      <c r="Q32" s="34">
        <v>-3.4</v>
      </c>
      <c r="R32" s="33">
        <v>-3.7</v>
      </c>
      <c r="S32" s="33">
        <v>-3.9</v>
      </c>
      <c r="T32" s="33">
        <v>-4.2</v>
      </c>
      <c r="U32" s="33">
        <v>-4.6</v>
      </c>
      <c r="V32" s="34">
        <v>-5.1</v>
      </c>
      <c r="W32" s="28">
        <f t="shared" si="0"/>
        <v>0.17041455874604372</v>
      </c>
      <c r="X32" s="28">
        <f>SUM($W$3:$W32)</f>
        <v>6.942858002606274</v>
      </c>
      <c r="Y32" s="29">
        <v>11.1</v>
      </c>
    </row>
    <row r="33" spans="1:25" ht="12.75">
      <c r="A33" s="20">
        <v>31</v>
      </c>
      <c r="B33" s="21" t="s">
        <v>35</v>
      </c>
      <c r="C33" s="22">
        <v>12.3</v>
      </c>
      <c r="D33" s="23">
        <v>12.8</v>
      </c>
      <c r="E33" s="23">
        <v>13.3</v>
      </c>
      <c r="F33" s="25">
        <v>11.4</v>
      </c>
      <c r="G33" s="30">
        <v>9.1</v>
      </c>
      <c r="H33" s="23">
        <v>8</v>
      </c>
      <c r="I33" s="23">
        <v>5.2</v>
      </c>
      <c r="J33" s="23">
        <v>2.6</v>
      </c>
      <c r="K33" s="23">
        <v>1.1</v>
      </c>
      <c r="L33" s="30">
        <v>0.5</v>
      </c>
      <c r="M33" s="23">
        <v>0.5</v>
      </c>
      <c r="N33" s="31">
        <v>-0.09999999999999964</v>
      </c>
      <c r="O33" s="31">
        <v>-0.8000000000000007</v>
      </c>
      <c r="P33" s="31">
        <v>-1.6</v>
      </c>
      <c r="Q33" s="34">
        <v>-2.4</v>
      </c>
      <c r="R33" s="33">
        <v>-2.9</v>
      </c>
      <c r="S33" s="33">
        <v>-3.3</v>
      </c>
      <c r="T33" s="33">
        <v>-3.7</v>
      </c>
      <c r="U33" s="33">
        <v>-4.3</v>
      </c>
      <c r="V33" s="34">
        <v>-4.8</v>
      </c>
      <c r="W33" s="28">
        <f t="shared" si="0"/>
        <v>0.16163283553858993</v>
      </c>
      <c r="X33" s="28">
        <f>SUM($W$3:$W33)</f>
        <v>7.104490838144864</v>
      </c>
      <c r="Y33" s="29">
        <v>10.528</v>
      </c>
    </row>
    <row r="34" spans="1:25" ht="12.75">
      <c r="A34" s="20">
        <v>32</v>
      </c>
      <c r="B34" s="21" t="s">
        <v>36</v>
      </c>
      <c r="C34" s="22">
        <v>12.8</v>
      </c>
      <c r="D34" s="23">
        <v>13.2</v>
      </c>
      <c r="E34" s="25">
        <v>15.9</v>
      </c>
      <c r="F34" s="25">
        <v>18.7</v>
      </c>
      <c r="G34" s="24">
        <v>21.9</v>
      </c>
      <c r="H34" s="25">
        <v>22</v>
      </c>
      <c r="I34" s="25">
        <v>23.6</v>
      </c>
      <c r="J34" s="25">
        <v>25.7</v>
      </c>
      <c r="K34" s="25">
        <v>28</v>
      </c>
      <c r="L34" s="24">
        <v>29.7</v>
      </c>
      <c r="M34" s="25">
        <v>30.4</v>
      </c>
      <c r="N34" s="26">
        <v>31.2</v>
      </c>
      <c r="O34" s="26">
        <v>31.1</v>
      </c>
      <c r="P34" s="26">
        <v>30.6</v>
      </c>
      <c r="Q34" s="27">
        <v>29.9</v>
      </c>
      <c r="R34" s="26">
        <v>28.7</v>
      </c>
      <c r="S34" s="26">
        <v>26.8</v>
      </c>
      <c r="T34" s="26">
        <v>24.2</v>
      </c>
      <c r="U34" s="26">
        <v>21.9</v>
      </c>
      <c r="V34" s="27">
        <v>20</v>
      </c>
      <c r="W34" s="28">
        <f t="shared" si="0"/>
        <v>0.024518202731300162</v>
      </c>
      <c r="X34" s="28">
        <f>SUM($W$3:$W34)</f>
        <v>7.129009040876164</v>
      </c>
      <c r="Y34" s="29">
        <v>1.597</v>
      </c>
    </row>
    <row r="35" spans="1:25" ht="12.75">
      <c r="A35" s="20">
        <v>33</v>
      </c>
      <c r="B35" s="21" t="s">
        <v>37</v>
      </c>
      <c r="C35" s="22">
        <v>12.9</v>
      </c>
      <c r="D35" s="23">
        <v>13.2</v>
      </c>
      <c r="E35" s="23">
        <v>7.7</v>
      </c>
      <c r="F35" s="25">
        <v>12.7</v>
      </c>
      <c r="G35" s="30">
        <v>10</v>
      </c>
      <c r="H35" s="25">
        <v>9.4</v>
      </c>
      <c r="I35" s="23">
        <v>5.5</v>
      </c>
      <c r="J35" s="23">
        <v>5.3</v>
      </c>
      <c r="K35" s="23">
        <v>0</v>
      </c>
      <c r="L35" s="30">
        <v>-1.7</v>
      </c>
      <c r="M35" s="33">
        <v>-2.2</v>
      </c>
      <c r="N35" s="33">
        <v>-2.6</v>
      </c>
      <c r="O35" s="33">
        <v>-3.3</v>
      </c>
      <c r="P35" s="33">
        <v>-4.1</v>
      </c>
      <c r="Q35" s="34">
        <v>-4.9</v>
      </c>
      <c r="R35" s="33">
        <v>-5.5</v>
      </c>
      <c r="S35" s="33">
        <v>-6.2</v>
      </c>
      <c r="T35" s="33">
        <v>-6.8</v>
      </c>
      <c r="U35" s="33">
        <v>-7.7</v>
      </c>
      <c r="V35" s="34">
        <v>-8.5</v>
      </c>
      <c r="W35" s="28">
        <f t="shared" si="0"/>
        <v>0.33204739428463365</v>
      </c>
      <c r="X35" s="28">
        <f>SUM($W$3:$W35)</f>
        <v>7.461056435160797</v>
      </c>
      <c r="Y35" s="29">
        <v>21.628</v>
      </c>
    </row>
    <row r="36" spans="1:25" ht="12.75">
      <c r="A36" s="20">
        <v>34</v>
      </c>
      <c r="B36" s="21" t="s">
        <v>38</v>
      </c>
      <c r="C36" s="22">
        <v>12.9</v>
      </c>
      <c r="D36" s="23">
        <v>11.3</v>
      </c>
      <c r="E36" s="23">
        <v>10.2</v>
      </c>
      <c r="F36" s="23">
        <v>9.3</v>
      </c>
      <c r="G36" s="30">
        <v>9.2</v>
      </c>
      <c r="H36" s="23">
        <v>9.2</v>
      </c>
      <c r="I36" s="23">
        <v>7.4</v>
      </c>
      <c r="J36" s="23">
        <v>5.7</v>
      </c>
      <c r="K36" s="23">
        <v>3.6</v>
      </c>
      <c r="L36" s="30">
        <v>1.6</v>
      </c>
      <c r="M36" s="23">
        <v>1.5</v>
      </c>
      <c r="N36" s="31">
        <v>1.2</v>
      </c>
      <c r="O36" s="31">
        <v>0.9</v>
      </c>
      <c r="P36" s="31">
        <v>0.1999999999999993</v>
      </c>
      <c r="Q36" s="32">
        <v>-0.5</v>
      </c>
      <c r="R36" s="31">
        <v>-0.9</v>
      </c>
      <c r="S36" s="26">
        <v>-1.1</v>
      </c>
      <c r="T36" s="26">
        <v>-1.2</v>
      </c>
      <c r="U36" s="26">
        <v>-1.5</v>
      </c>
      <c r="V36" s="27">
        <v>-1.9</v>
      </c>
      <c r="W36" s="28">
        <f t="shared" si="0"/>
        <v>0.1514233146767774</v>
      </c>
      <c r="X36" s="28">
        <f>SUM($W$3:$W36)</f>
        <v>7.612479749837575</v>
      </c>
      <c r="Y36" s="29">
        <v>9.863</v>
      </c>
    </row>
    <row r="37" spans="1:25" ht="12.75">
      <c r="A37" s="20">
        <v>35</v>
      </c>
      <c r="B37" s="21" t="s">
        <v>39</v>
      </c>
      <c r="C37" s="22">
        <v>12.9</v>
      </c>
      <c r="D37" s="25">
        <v>15.8</v>
      </c>
      <c r="E37" s="25">
        <v>18.5</v>
      </c>
      <c r="F37" s="25">
        <v>19.4</v>
      </c>
      <c r="G37" s="24">
        <v>21.3</v>
      </c>
      <c r="H37" s="33">
        <v>-20</v>
      </c>
      <c r="I37" s="25">
        <v>21.1</v>
      </c>
      <c r="J37" s="25">
        <v>22.9</v>
      </c>
      <c r="K37" s="25">
        <v>27.6</v>
      </c>
      <c r="L37" s="24">
        <v>33.1</v>
      </c>
      <c r="M37" s="25">
        <v>31.5</v>
      </c>
      <c r="N37" s="26">
        <v>33.2</v>
      </c>
      <c r="O37" s="26">
        <v>32.1</v>
      </c>
      <c r="P37" s="26">
        <v>30.7</v>
      </c>
      <c r="Q37" s="27">
        <v>28.4</v>
      </c>
      <c r="R37" s="26">
        <v>25.8</v>
      </c>
      <c r="S37" s="26">
        <v>23.6</v>
      </c>
      <c r="T37" s="26">
        <v>21.8</v>
      </c>
      <c r="U37" s="26">
        <v>20.4</v>
      </c>
      <c r="V37" s="27">
        <v>18.8</v>
      </c>
      <c r="W37" s="28">
        <f t="shared" si="0"/>
        <v>0.016381291367750326</v>
      </c>
      <c r="X37" s="28">
        <f>SUM($W$3:$W37)</f>
        <v>7.628861041205325</v>
      </c>
      <c r="Y37" s="29">
        <v>1.067</v>
      </c>
    </row>
    <row r="38" spans="1:25" ht="12.75">
      <c r="A38" s="20">
        <v>36</v>
      </c>
      <c r="B38" s="21" t="s">
        <v>40</v>
      </c>
      <c r="C38" s="22">
        <v>13.1</v>
      </c>
      <c r="D38" s="23">
        <v>10.8</v>
      </c>
      <c r="E38" s="23">
        <v>8.7</v>
      </c>
      <c r="F38" s="23">
        <v>6.3</v>
      </c>
      <c r="G38" s="30">
        <v>3.6</v>
      </c>
      <c r="H38" s="23">
        <v>4.4</v>
      </c>
      <c r="I38" s="23">
        <v>4.1</v>
      </c>
      <c r="J38" s="23">
        <v>2.8</v>
      </c>
      <c r="K38" s="23">
        <v>3.1</v>
      </c>
      <c r="L38" s="30">
        <v>1.9</v>
      </c>
      <c r="M38" s="23">
        <v>1.5</v>
      </c>
      <c r="N38" s="31">
        <v>1.4</v>
      </c>
      <c r="O38" s="31">
        <v>1.2</v>
      </c>
      <c r="P38" s="31">
        <v>0.6999999999999993</v>
      </c>
      <c r="Q38" s="32">
        <v>0</v>
      </c>
      <c r="R38" s="31">
        <v>-0.9</v>
      </c>
      <c r="S38" s="31">
        <v>-1.8</v>
      </c>
      <c r="T38" s="33">
        <v>-2.3</v>
      </c>
      <c r="U38" s="35">
        <v>-2.3</v>
      </c>
      <c r="V38" s="36">
        <v>-2.1</v>
      </c>
      <c r="W38" s="28">
        <f t="shared" si="0"/>
        <v>0.08054006983619327</v>
      </c>
      <c r="X38" s="28">
        <f>SUM($W$3:$W38)</f>
        <v>7.709401111041518</v>
      </c>
      <c r="Y38" s="29">
        <v>5.246</v>
      </c>
    </row>
    <row r="39" spans="1:25" ht="12.75">
      <c r="A39" s="20">
        <v>37</v>
      </c>
      <c r="B39" s="21" t="s">
        <v>41</v>
      </c>
      <c r="C39" s="22">
        <v>13.4</v>
      </c>
      <c r="D39" s="25">
        <v>16.6</v>
      </c>
      <c r="E39" s="25">
        <v>19.5</v>
      </c>
      <c r="F39" s="25">
        <v>21.6</v>
      </c>
      <c r="G39" s="24">
        <v>23.6</v>
      </c>
      <c r="H39" s="25">
        <v>22.5</v>
      </c>
      <c r="I39" s="25">
        <v>25.6</v>
      </c>
      <c r="J39" s="25">
        <v>25.5</v>
      </c>
      <c r="K39" s="25">
        <v>26.1</v>
      </c>
      <c r="L39" s="24">
        <v>26.7</v>
      </c>
      <c r="M39" s="25">
        <v>24.1</v>
      </c>
      <c r="N39" s="26">
        <v>20</v>
      </c>
      <c r="O39" s="26">
        <v>17.5</v>
      </c>
      <c r="P39" s="26">
        <v>16.2</v>
      </c>
      <c r="Q39" s="27">
        <v>15.2</v>
      </c>
      <c r="R39" s="26">
        <v>13.9</v>
      </c>
      <c r="S39" s="26">
        <v>12.1</v>
      </c>
      <c r="T39" s="26">
        <v>10.3</v>
      </c>
      <c r="U39" s="26">
        <v>8.8</v>
      </c>
      <c r="V39" s="27">
        <v>7.6</v>
      </c>
      <c r="W39" s="28">
        <f t="shared" si="0"/>
        <v>0.09319066410707075</v>
      </c>
      <c r="X39" s="28">
        <f>SUM($W$3:$W39)</f>
        <v>7.8025917751485885</v>
      </c>
      <c r="Y39" s="29">
        <v>6.07</v>
      </c>
    </row>
    <row r="40" spans="1:25" ht="12.75">
      <c r="A40" s="20">
        <v>38</v>
      </c>
      <c r="B40" s="21" t="s">
        <v>42</v>
      </c>
      <c r="C40" s="22">
        <v>13.6</v>
      </c>
      <c r="D40" s="23">
        <v>13.8</v>
      </c>
      <c r="E40" s="23">
        <v>13.2</v>
      </c>
      <c r="F40" s="23">
        <v>10.9</v>
      </c>
      <c r="G40" s="24">
        <v>11.1</v>
      </c>
      <c r="H40" s="23">
        <v>8.3</v>
      </c>
      <c r="I40" s="23">
        <v>8.3</v>
      </c>
      <c r="J40" s="23">
        <v>7.8</v>
      </c>
      <c r="K40" s="25">
        <v>7.7</v>
      </c>
      <c r="L40" s="24">
        <v>6.5</v>
      </c>
      <c r="M40" s="25">
        <v>5.9</v>
      </c>
      <c r="N40" s="26">
        <v>5.3</v>
      </c>
      <c r="O40" s="26">
        <v>4.8</v>
      </c>
      <c r="P40" s="26">
        <v>4.6</v>
      </c>
      <c r="Q40" s="27">
        <v>4</v>
      </c>
      <c r="R40" s="26">
        <v>3.2</v>
      </c>
      <c r="S40" s="26">
        <v>2.2</v>
      </c>
      <c r="T40" s="26">
        <v>1.5</v>
      </c>
      <c r="U40" s="26">
        <v>1.1</v>
      </c>
      <c r="V40" s="27">
        <v>0.8000000000000007</v>
      </c>
      <c r="W40" s="28">
        <f t="shared" si="0"/>
        <v>0.31181258451640964</v>
      </c>
      <c r="X40" s="28">
        <f>SUM($W$3:$W40)</f>
        <v>8.114404359664999</v>
      </c>
      <c r="Y40" s="29">
        <v>20.31</v>
      </c>
    </row>
    <row r="41" spans="1:25" ht="12.75">
      <c r="A41" s="20">
        <v>39</v>
      </c>
      <c r="B41" s="21" t="s">
        <v>43</v>
      </c>
      <c r="C41" s="22">
        <v>14</v>
      </c>
      <c r="D41" s="25">
        <v>15.8</v>
      </c>
      <c r="E41" s="25">
        <v>17.2</v>
      </c>
      <c r="F41" s="25">
        <v>18.5</v>
      </c>
      <c r="G41" s="24">
        <v>17.5</v>
      </c>
      <c r="H41" s="25">
        <v>18.8</v>
      </c>
      <c r="I41" s="25">
        <v>20.3</v>
      </c>
      <c r="J41" s="25">
        <v>23.1</v>
      </c>
      <c r="K41" s="25">
        <v>21.2</v>
      </c>
      <c r="L41" s="24">
        <v>22.6</v>
      </c>
      <c r="M41" s="25">
        <v>23.4</v>
      </c>
      <c r="N41" s="26">
        <v>24.1</v>
      </c>
      <c r="O41" s="26">
        <v>23.9</v>
      </c>
      <c r="P41" s="26">
        <v>23.3</v>
      </c>
      <c r="Q41" s="27">
        <v>22.8</v>
      </c>
      <c r="R41" s="26">
        <v>21.8</v>
      </c>
      <c r="S41" s="26">
        <v>20.3</v>
      </c>
      <c r="T41" s="26">
        <v>18.6</v>
      </c>
      <c r="U41" s="26">
        <v>16.9</v>
      </c>
      <c r="V41" s="27">
        <v>15.5</v>
      </c>
      <c r="W41" s="28">
        <f t="shared" si="0"/>
        <v>0.08575997523922524</v>
      </c>
      <c r="X41" s="28">
        <f>SUM($W$3:$W41)</f>
        <v>8.200164334904224</v>
      </c>
      <c r="Y41" s="29">
        <v>5.586</v>
      </c>
    </row>
    <row r="42" spans="1:25" ht="12.75">
      <c r="A42" s="37"/>
      <c r="B42" s="38" t="s">
        <v>44</v>
      </c>
      <c r="C42" s="39">
        <f aca="true" t="shared" si="1" ref="C42:V42">MIN(C$3:C$41)</f>
        <v>2.7</v>
      </c>
      <c r="D42" s="39">
        <f t="shared" si="1"/>
        <v>3</v>
      </c>
      <c r="E42" s="39">
        <f t="shared" si="1"/>
        <v>3.3</v>
      </c>
      <c r="F42" s="39">
        <f t="shared" si="1"/>
        <v>2.1</v>
      </c>
      <c r="G42" s="40">
        <f t="shared" si="1"/>
        <v>-0.9</v>
      </c>
      <c r="H42" s="41">
        <f t="shared" si="1"/>
        <v>-20</v>
      </c>
      <c r="I42" s="39">
        <f t="shared" si="1"/>
        <v>-1.3</v>
      </c>
      <c r="J42" s="39">
        <f t="shared" si="1"/>
        <v>-1.8</v>
      </c>
      <c r="K42" s="41">
        <f t="shared" si="1"/>
        <v>-3</v>
      </c>
      <c r="L42" s="42">
        <f t="shared" si="1"/>
        <v>-6.1</v>
      </c>
      <c r="M42" s="41">
        <f t="shared" si="1"/>
        <v>-5.5</v>
      </c>
      <c r="N42" s="41">
        <f t="shared" si="1"/>
        <v>-5.9</v>
      </c>
      <c r="O42" s="41">
        <f t="shared" si="1"/>
        <v>-6.6</v>
      </c>
      <c r="P42" s="41">
        <f t="shared" si="1"/>
        <v>-7.3</v>
      </c>
      <c r="Q42" s="42">
        <f t="shared" si="1"/>
        <v>-8.1</v>
      </c>
      <c r="R42" s="41">
        <f t="shared" si="1"/>
        <v>-8.7</v>
      </c>
      <c r="S42" s="41">
        <f t="shared" si="1"/>
        <v>-9.1</v>
      </c>
      <c r="T42" s="41">
        <f t="shared" si="1"/>
        <v>-9.4</v>
      </c>
      <c r="U42" s="41">
        <f t="shared" si="1"/>
        <v>-9.8</v>
      </c>
      <c r="V42" s="42">
        <f t="shared" si="1"/>
        <v>-10.4</v>
      </c>
      <c r="W42" s="43"/>
      <c r="X42" s="43"/>
      <c r="Y42" s="44"/>
    </row>
    <row r="43" spans="1:25" ht="12.75">
      <c r="A43" s="45"/>
      <c r="B43" s="46" t="s">
        <v>45</v>
      </c>
      <c r="C43" s="47">
        <f aca="true" t="shared" si="2" ref="C43:V43">SUM(C$3:C$41)/39</f>
        <v>9.135897435897435</v>
      </c>
      <c r="D43" s="47">
        <f t="shared" si="2"/>
        <v>9.802564102564105</v>
      </c>
      <c r="E43" s="47">
        <f t="shared" si="2"/>
        <v>9.925641025641024</v>
      </c>
      <c r="F43" s="47">
        <f t="shared" si="2"/>
        <v>9.243589743589743</v>
      </c>
      <c r="G43" s="48">
        <f t="shared" si="2"/>
        <v>8.405128205128207</v>
      </c>
      <c r="H43" s="47">
        <f t="shared" si="2"/>
        <v>6.2205128205128215</v>
      </c>
      <c r="I43" s="47">
        <f t="shared" si="2"/>
        <v>6.743589743589742</v>
      </c>
      <c r="J43" s="47">
        <f t="shared" si="2"/>
        <v>6.587179487179487</v>
      </c>
      <c r="K43" s="47">
        <f t="shared" si="2"/>
        <v>5.6358974358974345</v>
      </c>
      <c r="L43" s="48">
        <f t="shared" si="2"/>
        <v>4.735897435897436</v>
      </c>
      <c r="M43" s="47">
        <f t="shared" si="2"/>
        <v>4.2205128205128215</v>
      </c>
      <c r="N43" s="49">
        <f t="shared" si="2"/>
        <v>3.902564102564103</v>
      </c>
      <c r="O43" s="49">
        <f t="shared" si="2"/>
        <v>3.41025641025641</v>
      </c>
      <c r="P43" s="49">
        <f t="shared" si="2"/>
        <v>2.871794871794872</v>
      </c>
      <c r="Q43" s="50">
        <f t="shared" si="2"/>
        <v>2.182051282051282</v>
      </c>
      <c r="R43" s="49">
        <f t="shared" si="2"/>
        <v>1.4153846153846155</v>
      </c>
      <c r="S43" s="49">
        <f t="shared" si="2"/>
        <v>0.6333333333333336</v>
      </c>
      <c r="T43" s="49">
        <f t="shared" si="2"/>
        <v>-0.033333333333333354</v>
      </c>
      <c r="U43" s="49">
        <f t="shared" si="2"/>
        <v>-0.5794871794871793</v>
      </c>
      <c r="V43" s="50">
        <f t="shared" si="2"/>
        <v>-1.0820512820512822</v>
      </c>
      <c r="W43" s="51"/>
      <c r="X43" s="51" t="s">
        <v>46</v>
      </c>
      <c r="Y43" s="52">
        <f>SUM(Y$3:Y$41)</f>
        <v>534.12</v>
      </c>
    </row>
    <row r="44" spans="1:25" ht="12.75">
      <c r="A44" s="53"/>
      <c r="B44" s="54" t="s">
        <v>47</v>
      </c>
      <c r="C44" s="55">
        <f aca="true" t="shared" si="3" ref="C44:V44">MAX(C$3:C$41)</f>
        <v>14</v>
      </c>
      <c r="D44" s="55">
        <f t="shared" si="3"/>
        <v>25.6</v>
      </c>
      <c r="E44" s="55">
        <f t="shared" si="3"/>
        <v>23.7</v>
      </c>
      <c r="F44" s="55">
        <f t="shared" si="3"/>
        <v>29</v>
      </c>
      <c r="G44" s="56">
        <f t="shared" si="3"/>
        <v>24.1</v>
      </c>
      <c r="H44" s="55">
        <f t="shared" si="3"/>
        <v>22.5</v>
      </c>
      <c r="I44" s="55">
        <f t="shared" si="3"/>
        <v>25.6</v>
      </c>
      <c r="J44" s="55">
        <f t="shared" si="3"/>
        <v>25.9</v>
      </c>
      <c r="K44" s="55">
        <f t="shared" si="3"/>
        <v>28</v>
      </c>
      <c r="L44" s="56">
        <f t="shared" si="3"/>
        <v>33.1</v>
      </c>
      <c r="M44" s="55">
        <f t="shared" si="3"/>
        <v>31.5</v>
      </c>
      <c r="N44" s="57">
        <f t="shared" si="3"/>
        <v>33.2</v>
      </c>
      <c r="O44" s="57">
        <f t="shared" si="3"/>
        <v>32.1</v>
      </c>
      <c r="P44" s="57">
        <f t="shared" si="3"/>
        <v>30.7</v>
      </c>
      <c r="Q44" s="58">
        <f t="shared" si="3"/>
        <v>29.9</v>
      </c>
      <c r="R44" s="57">
        <f t="shared" si="3"/>
        <v>28.7</v>
      </c>
      <c r="S44" s="57">
        <f t="shared" si="3"/>
        <v>26.8</v>
      </c>
      <c r="T44" s="57">
        <f t="shared" si="3"/>
        <v>24.2</v>
      </c>
      <c r="U44" s="57">
        <f t="shared" si="3"/>
        <v>21.9</v>
      </c>
      <c r="V44" s="58">
        <f t="shared" si="3"/>
        <v>20</v>
      </c>
      <c r="W44" s="59"/>
      <c r="X44" s="59"/>
      <c r="Y44" s="60"/>
    </row>
    <row r="45" spans="1:25" ht="12.75">
      <c r="A45" s="61"/>
      <c r="B45" s="62" t="s">
        <v>48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3">
        <v>1</v>
      </c>
      <c r="I45" s="61">
        <v>0</v>
      </c>
      <c r="J45" s="61">
        <v>0</v>
      </c>
      <c r="K45" s="63">
        <v>4</v>
      </c>
      <c r="L45" s="64">
        <v>5</v>
      </c>
      <c r="M45" s="63">
        <v>8</v>
      </c>
      <c r="N45" s="63">
        <v>9</v>
      </c>
      <c r="O45" s="63">
        <v>11</v>
      </c>
      <c r="P45" s="63">
        <v>14</v>
      </c>
      <c r="Q45" s="64">
        <v>15</v>
      </c>
      <c r="R45" s="63">
        <v>16</v>
      </c>
      <c r="S45" s="63">
        <v>17</v>
      </c>
      <c r="T45" s="63">
        <v>19</v>
      </c>
      <c r="U45" s="63">
        <v>21</v>
      </c>
      <c r="V45" s="64">
        <v>22</v>
      </c>
      <c r="W45" s="61"/>
      <c r="X45" s="61"/>
      <c r="Y45" s="62"/>
    </row>
    <row r="46" spans="1:25" ht="12.75">
      <c r="A46" s="9">
        <v>40</v>
      </c>
      <c r="B46" s="10" t="s">
        <v>49</v>
      </c>
      <c r="C46" s="11">
        <v>14.3</v>
      </c>
      <c r="D46" s="65">
        <v>9.4</v>
      </c>
      <c r="E46" s="65">
        <v>9.9</v>
      </c>
      <c r="F46" s="65">
        <v>10.7</v>
      </c>
      <c r="G46" s="13">
        <v>13.4</v>
      </c>
      <c r="H46" s="65">
        <v>9.3</v>
      </c>
      <c r="I46" s="65">
        <v>6.8</v>
      </c>
      <c r="J46" s="65">
        <v>4.2</v>
      </c>
      <c r="K46" s="65">
        <v>2.7</v>
      </c>
      <c r="L46" s="66">
        <v>2</v>
      </c>
      <c r="M46" s="65">
        <v>1</v>
      </c>
      <c r="N46" s="67">
        <v>-0.6999999999999993</v>
      </c>
      <c r="O46" s="68">
        <v>-2.3</v>
      </c>
      <c r="P46" s="68">
        <v>-3.8</v>
      </c>
      <c r="Q46" s="69">
        <v>-5.1</v>
      </c>
      <c r="R46" s="68">
        <v>-6</v>
      </c>
      <c r="S46" s="68">
        <v>-6.8</v>
      </c>
      <c r="T46" s="68">
        <v>-7.5</v>
      </c>
      <c r="U46" s="68">
        <v>-7.9</v>
      </c>
      <c r="V46" s="69">
        <v>-8.4</v>
      </c>
      <c r="W46" s="18">
        <f aca="true" t="shared" si="4" ref="W46:W77">100*$Y46/$Y$203</f>
        <v>1.963559533328176</v>
      </c>
      <c r="X46" s="18">
        <f>SUM(X$41,$W$46:$W46)</f>
        <v>10.1637238682324</v>
      </c>
      <c r="Y46" s="19">
        <v>127.897</v>
      </c>
    </row>
    <row r="47" spans="1:25" ht="12.75">
      <c r="A47" s="20">
        <v>41</v>
      </c>
      <c r="B47" s="21" t="s">
        <v>50</v>
      </c>
      <c r="C47" s="22">
        <v>14.3</v>
      </c>
      <c r="D47" s="23">
        <v>18.8</v>
      </c>
      <c r="E47" s="23">
        <v>19.9</v>
      </c>
      <c r="F47" s="23">
        <v>23.8</v>
      </c>
      <c r="G47" s="30">
        <v>27.1</v>
      </c>
      <c r="H47" s="23">
        <v>29.9</v>
      </c>
      <c r="I47" s="23">
        <v>34.4</v>
      </c>
      <c r="J47" s="23">
        <v>33.2</v>
      </c>
      <c r="K47" s="23">
        <v>32.4</v>
      </c>
      <c r="L47" s="30">
        <v>31.2</v>
      </c>
      <c r="M47" s="23">
        <v>29.6</v>
      </c>
      <c r="N47" s="31">
        <v>29</v>
      </c>
      <c r="O47" s="31">
        <v>27.7</v>
      </c>
      <c r="P47" s="31">
        <v>25.7</v>
      </c>
      <c r="Q47" s="32">
        <v>23.4</v>
      </c>
      <c r="R47" s="31">
        <v>21.2</v>
      </c>
      <c r="S47" s="31">
        <v>19.5</v>
      </c>
      <c r="T47" s="31">
        <v>17.7</v>
      </c>
      <c r="U47" s="31">
        <v>16</v>
      </c>
      <c r="V47" s="32">
        <v>14.4</v>
      </c>
      <c r="W47" s="28">
        <f t="shared" si="4"/>
        <v>0.1303441084462983</v>
      </c>
      <c r="X47" s="28">
        <f>SUM(X$41,$W$46:$W47)</f>
        <v>10.294067976678699</v>
      </c>
      <c r="Y47" s="29">
        <v>8.49</v>
      </c>
    </row>
    <row r="48" spans="1:25" ht="12.75">
      <c r="A48" s="20">
        <v>42</v>
      </c>
      <c r="B48" s="21" t="s">
        <v>51</v>
      </c>
      <c r="C48" s="22">
        <v>14.3</v>
      </c>
      <c r="D48" s="23">
        <v>16</v>
      </c>
      <c r="E48" s="23">
        <v>17.8</v>
      </c>
      <c r="F48" s="23">
        <v>19.5</v>
      </c>
      <c r="G48" s="30">
        <v>21.2</v>
      </c>
      <c r="H48" s="23">
        <v>24.6</v>
      </c>
      <c r="I48" s="23">
        <v>24.7</v>
      </c>
      <c r="J48" s="23">
        <v>26.1</v>
      </c>
      <c r="K48" s="23">
        <v>25</v>
      </c>
      <c r="L48" s="30">
        <v>22</v>
      </c>
      <c r="M48" s="23">
        <v>18.5</v>
      </c>
      <c r="N48" s="31">
        <v>18</v>
      </c>
      <c r="O48" s="31">
        <v>17.4</v>
      </c>
      <c r="P48" s="31">
        <v>15.8</v>
      </c>
      <c r="Q48" s="32">
        <v>14.1</v>
      </c>
      <c r="R48" s="31">
        <v>12.8</v>
      </c>
      <c r="S48" s="31">
        <v>11.6</v>
      </c>
      <c r="T48" s="31">
        <v>10.7</v>
      </c>
      <c r="U48" s="31">
        <v>9.7</v>
      </c>
      <c r="V48" s="32">
        <v>8.5</v>
      </c>
      <c r="W48" s="28">
        <f t="shared" si="4"/>
        <v>0.06434301042384406</v>
      </c>
      <c r="X48" s="28">
        <f>SUM(X$41,$W$46:$W48)</f>
        <v>10.358410987102543</v>
      </c>
      <c r="Y48" s="29">
        <v>4.191</v>
      </c>
    </row>
    <row r="49" spans="1:25" ht="12.75">
      <c r="A49" s="20">
        <v>43</v>
      </c>
      <c r="B49" s="21" t="s">
        <v>52</v>
      </c>
      <c r="C49" s="22">
        <v>14.6</v>
      </c>
      <c r="D49" s="25">
        <v>13.8</v>
      </c>
      <c r="E49" s="25">
        <v>13</v>
      </c>
      <c r="F49" s="25">
        <v>10.8</v>
      </c>
      <c r="G49" s="24">
        <v>7.1</v>
      </c>
      <c r="H49" s="25">
        <v>4.6</v>
      </c>
      <c r="I49" s="25">
        <v>4</v>
      </c>
      <c r="J49" s="25">
        <v>4.2</v>
      </c>
      <c r="K49" s="25">
        <v>4.2</v>
      </c>
      <c r="L49" s="24">
        <v>3.6</v>
      </c>
      <c r="M49" s="23">
        <v>3.7</v>
      </c>
      <c r="N49" s="26">
        <v>2.5</v>
      </c>
      <c r="O49" s="26">
        <v>1.3</v>
      </c>
      <c r="P49" s="26">
        <v>0.6999999999999993</v>
      </c>
      <c r="Q49" s="27">
        <v>0.5</v>
      </c>
      <c r="R49" s="31">
        <v>0.3000000000000007</v>
      </c>
      <c r="S49" s="31">
        <v>-0.3000000000000007</v>
      </c>
      <c r="T49" s="31">
        <v>-1.3</v>
      </c>
      <c r="U49" s="31">
        <v>-2</v>
      </c>
      <c r="V49" s="34">
        <v>-2.2</v>
      </c>
      <c r="W49" s="28">
        <f t="shared" si="4"/>
        <v>0.2506782806491353</v>
      </c>
      <c r="X49" s="28">
        <f>SUM(X$41,$W$46:$W49)</f>
        <v>10.609089267751678</v>
      </c>
      <c r="Y49" s="29">
        <v>16.328</v>
      </c>
    </row>
    <row r="50" spans="1:25" ht="12.75">
      <c r="A50" s="20">
        <v>44</v>
      </c>
      <c r="B50" s="21" t="s">
        <v>53</v>
      </c>
      <c r="C50" s="22">
        <v>14.8</v>
      </c>
      <c r="D50" s="23">
        <v>14.9</v>
      </c>
      <c r="E50" s="25">
        <v>12.4</v>
      </c>
      <c r="F50" s="25">
        <v>8.2</v>
      </c>
      <c r="G50" s="24">
        <v>6.5</v>
      </c>
      <c r="H50" s="25">
        <v>6.5</v>
      </c>
      <c r="I50" s="25">
        <v>6.7</v>
      </c>
      <c r="J50" s="25">
        <v>7</v>
      </c>
      <c r="K50" s="23">
        <v>6.8</v>
      </c>
      <c r="L50" s="30">
        <v>6.1</v>
      </c>
      <c r="M50" s="23">
        <v>5.8</v>
      </c>
      <c r="N50" s="31">
        <v>5.8</v>
      </c>
      <c r="O50" s="31">
        <v>5.5</v>
      </c>
      <c r="P50" s="31">
        <v>4.8</v>
      </c>
      <c r="Q50" s="32">
        <v>4</v>
      </c>
      <c r="R50" s="31">
        <v>3.2</v>
      </c>
      <c r="S50" s="31">
        <v>2.6</v>
      </c>
      <c r="T50" s="31">
        <v>2</v>
      </c>
      <c r="U50" s="31">
        <v>1.6</v>
      </c>
      <c r="V50" s="32">
        <v>1.2</v>
      </c>
      <c r="W50" s="28">
        <f t="shared" si="4"/>
        <v>4.603434574933893</v>
      </c>
      <c r="X50" s="28">
        <f>SUM(X$41,$W$46:$W50)</f>
        <v>15.21252384268557</v>
      </c>
      <c r="Y50" s="29">
        <v>299.846</v>
      </c>
    </row>
    <row r="51" spans="1:25" ht="12.75">
      <c r="A51" s="20">
        <v>45</v>
      </c>
      <c r="B51" s="21" t="s">
        <v>54</v>
      </c>
      <c r="C51" s="22">
        <v>14.8</v>
      </c>
      <c r="D51" s="23">
        <v>24.2</v>
      </c>
      <c r="E51" s="23">
        <v>32</v>
      </c>
      <c r="F51" s="23">
        <v>34.7</v>
      </c>
      <c r="G51" s="30">
        <v>31.8</v>
      </c>
      <c r="H51" s="23">
        <v>31.6</v>
      </c>
      <c r="I51" s="23">
        <v>31</v>
      </c>
      <c r="J51" s="23">
        <v>28.2</v>
      </c>
      <c r="K51" s="23">
        <v>27.6</v>
      </c>
      <c r="L51" s="30">
        <v>27.1</v>
      </c>
      <c r="M51" s="23">
        <v>26.7</v>
      </c>
      <c r="N51" s="31">
        <v>24.9</v>
      </c>
      <c r="O51" s="31">
        <v>22.6</v>
      </c>
      <c r="P51" s="31">
        <v>20.8</v>
      </c>
      <c r="Q51" s="32">
        <v>19.4</v>
      </c>
      <c r="R51" s="31">
        <v>17.9</v>
      </c>
      <c r="S51" s="31">
        <v>16.1</v>
      </c>
      <c r="T51" s="31">
        <v>14.1</v>
      </c>
      <c r="U51" s="31">
        <v>12.3</v>
      </c>
      <c r="V51" s="32">
        <v>10.6</v>
      </c>
      <c r="W51" s="28">
        <f t="shared" si="4"/>
        <v>0.002348957431364386</v>
      </c>
      <c r="X51" s="28">
        <f>SUM(X$41,$W$46:$W51)</f>
        <v>15.214872800116934</v>
      </c>
      <c r="Y51" s="29">
        <v>0.153</v>
      </c>
    </row>
    <row r="52" spans="1:25" ht="12.75">
      <c r="A52" s="20">
        <v>46</v>
      </c>
      <c r="B52" s="21" t="s">
        <v>55</v>
      </c>
      <c r="C52" s="22">
        <v>14.9</v>
      </c>
      <c r="D52" s="25">
        <v>14.4</v>
      </c>
      <c r="E52" s="25">
        <v>10.3</v>
      </c>
      <c r="F52" s="25">
        <v>7.2</v>
      </c>
      <c r="G52" s="24">
        <v>6</v>
      </c>
      <c r="H52" s="25">
        <v>4.2</v>
      </c>
      <c r="I52" s="25">
        <v>3.3</v>
      </c>
      <c r="J52" s="25">
        <v>2.5</v>
      </c>
      <c r="K52" s="35">
        <v>-2.4</v>
      </c>
      <c r="L52" s="36">
        <v>-6.5</v>
      </c>
      <c r="M52" s="35">
        <v>-7.4</v>
      </c>
      <c r="N52" s="35">
        <v>-7.2</v>
      </c>
      <c r="O52" s="35">
        <v>-7.4</v>
      </c>
      <c r="P52" s="35">
        <v>-7.8</v>
      </c>
      <c r="Q52" s="36">
        <v>-8.3</v>
      </c>
      <c r="R52" s="35">
        <v>-8.8</v>
      </c>
      <c r="S52" s="35">
        <v>-9.2</v>
      </c>
      <c r="T52" s="35">
        <v>-9.4</v>
      </c>
      <c r="U52" s="35">
        <v>-9.9</v>
      </c>
      <c r="V52" s="36">
        <v>-10.5</v>
      </c>
      <c r="W52" s="28">
        <f t="shared" si="4"/>
        <v>0.7203162402925116</v>
      </c>
      <c r="X52" s="28">
        <f>SUM(X$41,$W$46:$W52)</f>
        <v>15.935189040409446</v>
      </c>
      <c r="Y52" s="29">
        <v>46.918</v>
      </c>
    </row>
    <row r="53" spans="1:25" ht="12.75">
      <c r="A53" s="20">
        <v>47</v>
      </c>
      <c r="B53" s="21" t="s">
        <v>56</v>
      </c>
      <c r="C53" s="22">
        <v>15</v>
      </c>
      <c r="D53" s="23">
        <v>18.6</v>
      </c>
      <c r="E53" s="23">
        <v>21.4</v>
      </c>
      <c r="F53" s="23">
        <v>22.2</v>
      </c>
      <c r="G53" s="30">
        <v>23.3</v>
      </c>
      <c r="H53" s="23">
        <v>25.5</v>
      </c>
      <c r="I53" s="23">
        <v>27</v>
      </c>
      <c r="J53" s="23">
        <v>27.9</v>
      </c>
      <c r="K53" s="23">
        <v>28.6</v>
      </c>
      <c r="L53" s="30">
        <v>28.3</v>
      </c>
      <c r="M53" s="23">
        <v>26.9</v>
      </c>
      <c r="N53" s="31">
        <v>24.5</v>
      </c>
      <c r="O53" s="31">
        <v>22.4</v>
      </c>
      <c r="P53" s="31">
        <v>20.7</v>
      </c>
      <c r="Q53" s="32">
        <v>19.1</v>
      </c>
      <c r="R53" s="31">
        <v>17.6</v>
      </c>
      <c r="S53" s="31">
        <v>16</v>
      </c>
      <c r="T53" s="31">
        <v>14.3</v>
      </c>
      <c r="U53" s="31">
        <v>12.8</v>
      </c>
      <c r="V53" s="32">
        <v>11.4</v>
      </c>
      <c r="W53" s="28">
        <f t="shared" si="4"/>
        <v>0.024825255990302043</v>
      </c>
      <c r="X53" s="28">
        <f>SUM(X$41,$W$46:$W53)</f>
        <v>15.960014296399748</v>
      </c>
      <c r="Y53" s="29">
        <v>1.617</v>
      </c>
    </row>
    <row r="54" spans="1:25" ht="12.75">
      <c r="A54" s="20">
        <v>48</v>
      </c>
      <c r="B54" s="21" t="s">
        <v>57</v>
      </c>
      <c r="C54" s="22">
        <v>15.1</v>
      </c>
      <c r="D54" s="25">
        <v>13.8</v>
      </c>
      <c r="E54" s="23">
        <v>13.4</v>
      </c>
      <c r="F54" s="25">
        <v>9.3</v>
      </c>
      <c r="G54" s="24">
        <v>8.3</v>
      </c>
      <c r="H54" s="25">
        <v>9</v>
      </c>
      <c r="I54" s="23">
        <v>10.8</v>
      </c>
      <c r="J54" s="23">
        <v>11.4</v>
      </c>
      <c r="K54" s="25">
        <v>5.1</v>
      </c>
      <c r="L54" s="24">
        <v>0.6999999999999993</v>
      </c>
      <c r="M54" s="25">
        <v>-1</v>
      </c>
      <c r="N54" s="26">
        <v>-1.1</v>
      </c>
      <c r="O54" s="26">
        <v>-0.6</v>
      </c>
      <c r="P54" s="26">
        <v>-0.9</v>
      </c>
      <c r="Q54" s="27">
        <v>-1.9</v>
      </c>
      <c r="R54" s="35">
        <v>-3.4</v>
      </c>
      <c r="S54" s="35">
        <v>-4.3</v>
      </c>
      <c r="T54" s="35">
        <v>-4.8</v>
      </c>
      <c r="U54" s="35">
        <v>-5</v>
      </c>
      <c r="V54" s="36">
        <v>-5.3</v>
      </c>
      <c r="W54" s="28">
        <f t="shared" si="4"/>
        <v>0.059522274257514544</v>
      </c>
      <c r="X54" s="28">
        <f>SUM(X$41,$W$46:$W54)</f>
        <v>16.019536570657262</v>
      </c>
      <c r="Y54" s="29">
        <v>3.877</v>
      </c>
    </row>
    <row r="55" spans="1:25" ht="12.75">
      <c r="A55" s="20">
        <v>49</v>
      </c>
      <c r="B55" s="21" t="s">
        <v>58</v>
      </c>
      <c r="C55" s="22">
        <v>15.4</v>
      </c>
      <c r="D55" s="23">
        <v>17.7</v>
      </c>
      <c r="E55" s="23">
        <v>19.7</v>
      </c>
      <c r="F55" s="23">
        <v>21.8</v>
      </c>
      <c r="G55" s="30">
        <v>23.7</v>
      </c>
      <c r="H55" s="23">
        <v>25.4</v>
      </c>
      <c r="I55" s="23">
        <v>27</v>
      </c>
      <c r="J55" s="23">
        <v>28.3</v>
      </c>
      <c r="K55" s="23">
        <v>29.5</v>
      </c>
      <c r="L55" s="30">
        <v>29.6</v>
      </c>
      <c r="M55" s="23">
        <v>28.1</v>
      </c>
      <c r="N55" s="31">
        <v>28.3</v>
      </c>
      <c r="O55" s="31">
        <v>28.4</v>
      </c>
      <c r="P55" s="31">
        <v>28</v>
      </c>
      <c r="Q55" s="32">
        <v>27.1</v>
      </c>
      <c r="R55" s="31">
        <v>25.3</v>
      </c>
      <c r="S55" s="31">
        <v>23.1</v>
      </c>
      <c r="T55" s="31">
        <v>21</v>
      </c>
      <c r="U55" s="31">
        <v>19</v>
      </c>
      <c r="V55" s="32">
        <v>17</v>
      </c>
      <c r="W55" s="28">
        <f t="shared" si="4"/>
        <v>0.38484520217000695</v>
      </c>
      <c r="X55" s="28">
        <f>SUM(X$41,$W$46:$W55)</f>
        <v>16.404381772827268</v>
      </c>
      <c r="Y55" s="29">
        <v>25.067</v>
      </c>
    </row>
    <row r="56" spans="1:25" ht="12.75">
      <c r="A56" s="20">
        <v>50</v>
      </c>
      <c r="B56" s="21" t="s">
        <v>59</v>
      </c>
      <c r="C56" s="22">
        <v>15.8</v>
      </c>
      <c r="D56" s="23">
        <v>17.3</v>
      </c>
      <c r="E56" s="23">
        <v>19</v>
      </c>
      <c r="F56" s="23">
        <v>20.3</v>
      </c>
      <c r="G56" s="30">
        <v>21.8</v>
      </c>
      <c r="H56" s="23">
        <v>23</v>
      </c>
      <c r="I56" s="23">
        <v>24.2</v>
      </c>
      <c r="J56" s="23">
        <v>25</v>
      </c>
      <c r="K56" s="23">
        <v>26.1</v>
      </c>
      <c r="L56" s="30">
        <v>24.7</v>
      </c>
      <c r="M56" s="23">
        <v>21.5</v>
      </c>
      <c r="N56" s="31">
        <v>20.4</v>
      </c>
      <c r="O56" s="31">
        <v>19.4</v>
      </c>
      <c r="P56" s="31">
        <v>18.2</v>
      </c>
      <c r="Q56" s="32">
        <v>16.5</v>
      </c>
      <c r="R56" s="31">
        <v>14.8</v>
      </c>
      <c r="S56" s="31">
        <v>13.4</v>
      </c>
      <c r="T56" s="31">
        <v>12</v>
      </c>
      <c r="U56" s="31">
        <v>10.6</v>
      </c>
      <c r="V56" s="32">
        <v>9.1</v>
      </c>
      <c r="W56" s="28">
        <f t="shared" si="4"/>
        <v>0.4159650499698476</v>
      </c>
      <c r="X56" s="28">
        <f>SUM(X$41,$W$46:$W56)</f>
        <v>16.820346822797116</v>
      </c>
      <c r="Y56" s="29">
        <v>27.094</v>
      </c>
    </row>
    <row r="57" spans="1:25" ht="12.75">
      <c r="A57" s="20">
        <v>51</v>
      </c>
      <c r="B57" s="21" t="s">
        <v>60</v>
      </c>
      <c r="C57" s="22">
        <v>16.3</v>
      </c>
      <c r="D57" s="23">
        <v>15.7</v>
      </c>
      <c r="E57" s="23">
        <v>14.4</v>
      </c>
      <c r="F57" s="23">
        <v>13.5</v>
      </c>
      <c r="G57" s="30">
        <v>14.4</v>
      </c>
      <c r="H57" s="23">
        <v>16.8</v>
      </c>
      <c r="I57" s="23">
        <v>14.6</v>
      </c>
      <c r="J57" s="23">
        <v>13.7</v>
      </c>
      <c r="K57" s="23">
        <v>13.1</v>
      </c>
      <c r="L57" s="30">
        <v>12</v>
      </c>
      <c r="M57" s="23">
        <v>10.3</v>
      </c>
      <c r="N57" s="31">
        <v>9.8</v>
      </c>
      <c r="O57" s="31">
        <v>9.2</v>
      </c>
      <c r="P57" s="31">
        <v>8.2</v>
      </c>
      <c r="Q57" s="32">
        <v>7.1</v>
      </c>
      <c r="R57" s="31">
        <v>5.9</v>
      </c>
      <c r="S57" s="31">
        <v>4.9</v>
      </c>
      <c r="T57" s="31">
        <v>4.2</v>
      </c>
      <c r="U57" s="31">
        <v>3.4</v>
      </c>
      <c r="V57" s="32">
        <v>2.6</v>
      </c>
      <c r="W57" s="28">
        <f t="shared" si="4"/>
        <v>0.5948696313272933</v>
      </c>
      <c r="X57" s="28">
        <f>SUM(X$41,$W$46:$W57)</f>
        <v>17.41521645412441</v>
      </c>
      <c r="Y57" s="29">
        <v>38.747</v>
      </c>
    </row>
    <row r="58" spans="1:25" ht="12.75">
      <c r="A58" s="20">
        <v>52</v>
      </c>
      <c r="B58" s="21" t="s">
        <v>61</v>
      </c>
      <c r="C58" s="22">
        <v>16.4</v>
      </c>
      <c r="D58" s="23">
        <v>17.2</v>
      </c>
      <c r="E58" s="23">
        <v>17</v>
      </c>
      <c r="F58" s="23">
        <v>13.9</v>
      </c>
      <c r="G58" s="30">
        <v>12.4</v>
      </c>
      <c r="H58" s="25">
        <v>9</v>
      </c>
      <c r="I58" s="25">
        <v>7.9</v>
      </c>
      <c r="J58" s="23">
        <v>8.7</v>
      </c>
      <c r="K58" s="23">
        <v>9.5</v>
      </c>
      <c r="L58" s="30">
        <v>7.5</v>
      </c>
      <c r="M58" s="23">
        <v>7.1</v>
      </c>
      <c r="N58" s="31">
        <v>6.6</v>
      </c>
      <c r="O58" s="31">
        <v>5.6</v>
      </c>
      <c r="P58" s="31">
        <v>4.8</v>
      </c>
      <c r="Q58" s="32">
        <v>4.2</v>
      </c>
      <c r="R58" s="31">
        <v>3.3</v>
      </c>
      <c r="S58" s="31">
        <v>2.3</v>
      </c>
      <c r="T58" s="31">
        <v>1.4</v>
      </c>
      <c r="U58" s="31">
        <v>0.6999999999999993</v>
      </c>
      <c r="V58" s="32">
        <v>0.09999999999999964</v>
      </c>
      <c r="W58" s="28">
        <f t="shared" si="4"/>
        <v>0.06289986010653524</v>
      </c>
      <c r="X58" s="28">
        <f>SUM(X$41,$W$46:$W58)</f>
        <v>17.478116314230945</v>
      </c>
      <c r="Y58" s="29">
        <v>4.097</v>
      </c>
    </row>
    <row r="59" spans="1:25" ht="12.75">
      <c r="A59" s="20">
        <v>53</v>
      </c>
      <c r="B59" s="21" t="s">
        <v>62</v>
      </c>
      <c r="C59" s="22">
        <v>16.5</v>
      </c>
      <c r="D59" s="23">
        <v>19.1</v>
      </c>
      <c r="E59" s="23">
        <v>21.1</v>
      </c>
      <c r="F59" s="23">
        <v>22.4</v>
      </c>
      <c r="G59" s="30">
        <v>23.7</v>
      </c>
      <c r="H59" s="23">
        <v>25.2</v>
      </c>
      <c r="I59" s="23">
        <v>24.5</v>
      </c>
      <c r="J59" s="23">
        <v>22.6</v>
      </c>
      <c r="K59" s="23">
        <v>23.7</v>
      </c>
      <c r="L59" s="30">
        <v>25.5</v>
      </c>
      <c r="M59" s="23">
        <v>24.3</v>
      </c>
      <c r="N59" s="31">
        <v>19.7</v>
      </c>
      <c r="O59" s="31">
        <v>17.7</v>
      </c>
      <c r="P59" s="31">
        <v>16.5</v>
      </c>
      <c r="Q59" s="32">
        <v>15.5</v>
      </c>
      <c r="R59" s="31">
        <v>14.5</v>
      </c>
      <c r="S59" s="31">
        <v>13.3</v>
      </c>
      <c r="T59" s="31">
        <v>12</v>
      </c>
      <c r="U59" s="31">
        <v>10.9</v>
      </c>
      <c r="V59" s="32">
        <v>10</v>
      </c>
      <c r="W59" s="28">
        <f t="shared" si="4"/>
        <v>0.3152362283542807</v>
      </c>
      <c r="X59" s="28">
        <f>SUM(X$41,$W$46:$W59)</f>
        <v>17.793352542585225</v>
      </c>
      <c r="Y59" s="29">
        <v>20.533</v>
      </c>
    </row>
    <row r="60" spans="1:25" ht="12.75">
      <c r="A60" s="20">
        <v>54</v>
      </c>
      <c r="B60" s="21" t="s">
        <v>63</v>
      </c>
      <c r="C60" s="22">
        <v>16.6</v>
      </c>
      <c r="D60" s="23">
        <v>20.8</v>
      </c>
      <c r="E60" s="23">
        <v>22.3</v>
      </c>
      <c r="F60" s="23">
        <v>23.5</v>
      </c>
      <c r="G60" s="30">
        <v>23.2</v>
      </c>
      <c r="H60" s="23">
        <v>22</v>
      </c>
      <c r="I60" s="23">
        <v>20.5</v>
      </c>
      <c r="J60" s="23">
        <v>18.2</v>
      </c>
      <c r="K60" s="23">
        <v>16.1</v>
      </c>
      <c r="L60" s="30">
        <v>14.8</v>
      </c>
      <c r="M60" s="23">
        <v>14.1</v>
      </c>
      <c r="N60" s="31">
        <v>12.4</v>
      </c>
      <c r="O60" s="31">
        <v>10.5</v>
      </c>
      <c r="P60" s="31">
        <v>8.6</v>
      </c>
      <c r="Q60" s="32">
        <v>7.6</v>
      </c>
      <c r="R60" s="31">
        <v>6.7</v>
      </c>
      <c r="S60" s="31">
        <v>5.6</v>
      </c>
      <c r="T60" s="31">
        <v>4.2</v>
      </c>
      <c r="U60" s="31">
        <v>2.8</v>
      </c>
      <c r="V60" s="32">
        <v>1.5</v>
      </c>
      <c r="W60" s="28">
        <f t="shared" si="4"/>
        <v>3.470669044487106</v>
      </c>
      <c r="X60" s="28">
        <f>SUM(X$41,$W$46:$W60)</f>
        <v>21.26402158707233</v>
      </c>
      <c r="Y60" s="29">
        <v>226.063</v>
      </c>
    </row>
    <row r="61" spans="1:25" ht="12.75">
      <c r="A61" s="20">
        <v>55</v>
      </c>
      <c r="B61" s="21" t="s">
        <v>64</v>
      </c>
      <c r="C61" s="22">
        <v>16.7</v>
      </c>
      <c r="D61" s="23">
        <v>15.6</v>
      </c>
      <c r="E61" s="25">
        <v>12.5</v>
      </c>
      <c r="F61" s="25">
        <v>9.5</v>
      </c>
      <c r="G61" s="24">
        <v>9.1</v>
      </c>
      <c r="H61" s="23">
        <v>10.2</v>
      </c>
      <c r="I61" s="25">
        <v>7.2</v>
      </c>
      <c r="J61" s="25">
        <v>5.8</v>
      </c>
      <c r="K61" s="25">
        <v>3.7</v>
      </c>
      <c r="L61" s="24">
        <v>0.9</v>
      </c>
      <c r="M61" s="25">
        <v>-0.10000000000000142</v>
      </c>
      <c r="N61" s="26">
        <v>0</v>
      </c>
      <c r="O61" s="26">
        <v>-0.5</v>
      </c>
      <c r="P61" s="26">
        <v>-1.3</v>
      </c>
      <c r="Q61" s="36">
        <v>-2.5</v>
      </c>
      <c r="R61" s="35">
        <v>-3.9</v>
      </c>
      <c r="S61" s="35">
        <v>-5</v>
      </c>
      <c r="T61" s="35">
        <v>-5.7</v>
      </c>
      <c r="U61" s="35">
        <v>-6.3</v>
      </c>
      <c r="V61" s="36">
        <v>-6.9</v>
      </c>
      <c r="W61" s="28">
        <f t="shared" si="4"/>
        <v>0.08270479531215652</v>
      </c>
      <c r="X61" s="28">
        <f>SUM(X$41,$W$46:$W61)</f>
        <v>21.34672638238449</v>
      </c>
      <c r="Y61" s="29">
        <v>5.387</v>
      </c>
    </row>
    <row r="62" spans="1:25" ht="12.75">
      <c r="A62" s="20">
        <v>56</v>
      </c>
      <c r="B62" s="21" t="s">
        <v>65</v>
      </c>
      <c r="C62" s="22">
        <v>16.9</v>
      </c>
      <c r="D62" s="23">
        <v>16.8</v>
      </c>
      <c r="E62" s="23">
        <v>14.7</v>
      </c>
      <c r="F62" s="23">
        <v>11</v>
      </c>
      <c r="G62" s="24">
        <v>8.3</v>
      </c>
      <c r="H62" s="23">
        <v>10.3</v>
      </c>
      <c r="I62" s="23">
        <v>12.4</v>
      </c>
      <c r="J62" s="23">
        <v>10.6</v>
      </c>
      <c r="K62" s="23">
        <v>9.8</v>
      </c>
      <c r="L62" s="30">
        <v>6.9</v>
      </c>
      <c r="M62" s="23">
        <v>5.1</v>
      </c>
      <c r="N62" s="31">
        <v>4.7</v>
      </c>
      <c r="O62" s="31">
        <v>4.9</v>
      </c>
      <c r="P62" s="31">
        <v>4.6</v>
      </c>
      <c r="Q62" s="32">
        <v>3.6</v>
      </c>
      <c r="R62" s="31">
        <v>2.5</v>
      </c>
      <c r="S62" s="31">
        <v>1.9</v>
      </c>
      <c r="T62" s="31">
        <v>1.4</v>
      </c>
      <c r="U62" s="31">
        <v>1</v>
      </c>
      <c r="V62" s="32">
        <v>0.5</v>
      </c>
      <c r="W62" s="28">
        <f t="shared" si="4"/>
        <v>0.012834826226278606</v>
      </c>
      <c r="X62" s="28">
        <f>SUM(X$41,$W$46:$W62)</f>
        <v>21.359561208610767</v>
      </c>
      <c r="Y62" s="29">
        <v>0.836</v>
      </c>
    </row>
    <row r="63" spans="1:25" ht="12.75">
      <c r="A63" s="20">
        <v>57</v>
      </c>
      <c r="B63" s="21" t="s">
        <v>66</v>
      </c>
      <c r="C63" s="22">
        <v>17</v>
      </c>
      <c r="D63" s="23">
        <v>16.4</v>
      </c>
      <c r="E63" s="25">
        <v>12.2</v>
      </c>
      <c r="F63" s="25">
        <v>6.1</v>
      </c>
      <c r="G63" s="24">
        <v>6.2</v>
      </c>
      <c r="H63" s="25">
        <v>5.6</v>
      </c>
      <c r="I63" s="25">
        <v>5.2</v>
      </c>
      <c r="J63" s="25">
        <v>5</v>
      </c>
      <c r="K63" s="35">
        <v>-2.3</v>
      </c>
      <c r="L63" s="36">
        <v>-5.3</v>
      </c>
      <c r="M63" s="35">
        <v>-6</v>
      </c>
      <c r="N63" s="35">
        <v>-5.5</v>
      </c>
      <c r="O63" s="35">
        <v>-5.9</v>
      </c>
      <c r="P63" s="35">
        <v>-6.4</v>
      </c>
      <c r="Q63" s="36">
        <v>-6.9</v>
      </c>
      <c r="R63" s="35">
        <v>-7.2</v>
      </c>
      <c r="S63" s="35">
        <v>-7.2</v>
      </c>
      <c r="T63" s="35">
        <v>-7.2</v>
      </c>
      <c r="U63" s="35">
        <v>-7.4</v>
      </c>
      <c r="V63" s="36">
        <v>-7.7</v>
      </c>
      <c r="W63" s="28">
        <f t="shared" si="4"/>
        <v>2.210061889654886</v>
      </c>
      <c r="X63" s="28">
        <f>SUM(X$41,$W$46:$W63)</f>
        <v>23.56962309826565</v>
      </c>
      <c r="Y63" s="29">
        <v>143.953</v>
      </c>
    </row>
    <row r="64" spans="1:25" ht="12.75">
      <c r="A64" s="20">
        <v>58</v>
      </c>
      <c r="B64" s="21" t="s">
        <v>67</v>
      </c>
      <c r="C64" s="22">
        <v>17</v>
      </c>
      <c r="D64" s="23">
        <v>18.6</v>
      </c>
      <c r="E64" s="23">
        <v>20.4</v>
      </c>
      <c r="F64" s="23">
        <v>22</v>
      </c>
      <c r="G64" s="30">
        <v>23.5</v>
      </c>
      <c r="H64" s="23">
        <v>25.1</v>
      </c>
      <c r="I64" s="23">
        <v>26.6</v>
      </c>
      <c r="J64" s="23">
        <v>27.8</v>
      </c>
      <c r="K64" s="23">
        <v>28.2</v>
      </c>
      <c r="L64" s="30">
        <v>28.5</v>
      </c>
      <c r="M64" s="23">
        <v>28.5</v>
      </c>
      <c r="N64" s="31">
        <v>27.9</v>
      </c>
      <c r="O64" s="31">
        <v>26.6</v>
      </c>
      <c r="P64" s="31">
        <v>25.1</v>
      </c>
      <c r="Q64" s="32">
        <v>23.1</v>
      </c>
      <c r="R64" s="31">
        <v>21.2</v>
      </c>
      <c r="S64" s="31">
        <v>19.5</v>
      </c>
      <c r="T64" s="31">
        <v>17.9</v>
      </c>
      <c r="U64" s="31">
        <v>16.2</v>
      </c>
      <c r="V64" s="32">
        <v>14.7</v>
      </c>
      <c r="W64" s="28">
        <f t="shared" si="4"/>
        <v>0.13822002453969653</v>
      </c>
      <c r="X64" s="28">
        <f>SUM(X$41,$W$46:$W64)</f>
        <v>23.707843122805347</v>
      </c>
      <c r="Y64" s="29">
        <v>9.003</v>
      </c>
    </row>
    <row r="65" spans="1:25" ht="12.75">
      <c r="A65" s="20">
        <v>59</v>
      </c>
      <c r="B65" s="21" t="s">
        <v>68</v>
      </c>
      <c r="C65" s="22">
        <v>17.3</v>
      </c>
      <c r="D65" s="23">
        <v>19</v>
      </c>
      <c r="E65" s="23">
        <v>20.5</v>
      </c>
      <c r="F65" s="23">
        <v>21.4</v>
      </c>
      <c r="G65" s="30">
        <v>22.2</v>
      </c>
      <c r="H65" s="23">
        <v>23</v>
      </c>
      <c r="I65" s="23">
        <v>22.7</v>
      </c>
      <c r="J65" s="23">
        <v>21.9</v>
      </c>
      <c r="K65" s="23">
        <v>20.9</v>
      </c>
      <c r="L65" s="30">
        <v>18.6</v>
      </c>
      <c r="M65" s="23">
        <v>16.4</v>
      </c>
      <c r="N65" s="31">
        <v>14.8</v>
      </c>
      <c r="O65" s="31">
        <v>13.2</v>
      </c>
      <c r="P65" s="31">
        <v>11.6</v>
      </c>
      <c r="Q65" s="32">
        <v>9.8</v>
      </c>
      <c r="R65" s="31">
        <v>8.1</v>
      </c>
      <c r="S65" s="31">
        <v>6.4</v>
      </c>
      <c r="T65" s="31">
        <v>5.6</v>
      </c>
      <c r="U65" s="31">
        <v>4.5</v>
      </c>
      <c r="V65" s="32">
        <v>3.3</v>
      </c>
      <c r="W65" s="28">
        <f t="shared" si="4"/>
        <v>17.416106908575514</v>
      </c>
      <c r="X65" s="28">
        <f>SUM(X$41,$W$46:$W65)</f>
        <v>41.12395003138086</v>
      </c>
      <c r="Y65" s="29">
        <v>1134.403</v>
      </c>
    </row>
    <row r="66" spans="1:25" ht="12.75">
      <c r="A66" s="20">
        <v>60</v>
      </c>
      <c r="B66" s="21" t="s">
        <v>69</v>
      </c>
      <c r="C66" s="22">
        <v>17.6</v>
      </c>
      <c r="D66" s="23">
        <v>19.3</v>
      </c>
      <c r="E66" s="23">
        <v>21.6</v>
      </c>
      <c r="F66" s="23">
        <v>25.5</v>
      </c>
      <c r="G66" s="30">
        <v>28.3</v>
      </c>
      <c r="H66" s="23">
        <v>29.3</v>
      </c>
      <c r="I66" s="23">
        <v>30.3</v>
      </c>
      <c r="J66" s="23">
        <v>31.1</v>
      </c>
      <c r="K66" s="23">
        <v>31.9</v>
      </c>
      <c r="L66" s="30">
        <v>31.3</v>
      </c>
      <c r="M66" s="23">
        <v>30.2</v>
      </c>
      <c r="N66" s="31">
        <v>29.6</v>
      </c>
      <c r="O66" s="31">
        <v>28.3</v>
      </c>
      <c r="P66" s="31">
        <v>26.6</v>
      </c>
      <c r="Q66" s="32">
        <v>24.7</v>
      </c>
      <c r="R66" s="31">
        <v>22.6</v>
      </c>
      <c r="S66" s="31">
        <v>20.6</v>
      </c>
      <c r="T66" s="31">
        <v>18.6</v>
      </c>
      <c r="U66" s="31">
        <v>16.8</v>
      </c>
      <c r="V66" s="32">
        <v>15</v>
      </c>
      <c r="W66" s="28">
        <f t="shared" si="4"/>
        <v>0.2139086528836601</v>
      </c>
      <c r="X66" s="28">
        <f>SUM(X$41,$W$46:$W66)</f>
        <v>41.33785868426452</v>
      </c>
      <c r="Y66" s="29">
        <v>13.933</v>
      </c>
    </row>
    <row r="67" spans="1:25" ht="12.75">
      <c r="A67" s="20">
        <v>61</v>
      </c>
      <c r="B67" s="21" t="s">
        <v>70</v>
      </c>
      <c r="C67" s="22">
        <v>17.9</v>
      </c>
      <c r="D67" s="23">
        <v>18.8</v>
      </c>
      <c r="E67" s="23">
        <v>20.1</v>
      </c>
      <c r="F67" s="23">
        <v>21.7</v>
      </c>
      <c r="G67" s="30">
        <v>24.6</v>
      </c>
      <c r="H67" s="23">
        <v>28.1</v>
      </c>
      <c r="I67" s="23">
        <v>29.9</v>
      </c>
      <c r="J67" s="23">
        <v>31.9</v>
      </c>
      <c r="K67" s="23">
        <v>27.7</v>
      </c>
      <c r="L67" s="30">
        <v>19.3</v>
      </c>
      <c r="M67" s="23">
        <v>15.7</v>
      </c>
      <c r="N67" s="31">
        <v>17.7</v>
      </c>
      <c r="O67" s="31">
        <v>18</v>
      </c>
      <c r="P67" s="31">
        <v>16.5</v>
      </c>
      <c r="Q67" s="32">
        <v>13.7</v>
      </c>
      <c r="R67" s="31">
        <v>11.1</v>
      </c>
      <c r="S67" s="31">
        <v>9.6</v>
      </c>
      <c r="T67" s="31">
        <v>8.8</v>
      </c>
      <c r="U67" s="31">
        <v>7.6</v>
      </c>
      <c r="V67" s="32">
        <v>6.1</v>
      </c>
      <c r="W67" s="28">
        <f t="shared" si="4"/>
        <v>0.004529035570277738</v>
      </c>
      <c r="X67" s="28">
        <f>SUM(X$41,$W$46:$W67)</f>
        <v>41.3423877198348</v>
      </c>
      <c r="Y67" s="29">
        <v>0.295</v>
      </c>
    </row>
    <row r="68" spans="1:25" ht="12.75">
      <c r="A68" s="20">
        <v>62</v>
      </c>
      <c r="B68" s="21" t="s">
        <v>71</v>
      </c>
      <c r="C68" s="22">
        <v>18.1</v>
      </c>
      <c r="D68" s="23">
        <v>20.9</v>
      </c>
      <c r="E68" s="23">
        <v>23.2</v>
      </c>
      <c r="F68" s="23">
        <v>24.5</v>
      </c>
      <c r="G68" s="30">
        <v>25.4</v>
      </c>
      <c r="H68" s="23">
        <v>27.4</v>
      </c>
      <c r="I68" s="23">
        <v>28.2</v>
      </c>
      <c r="J68" s="23">
        <v>28.4</v>
      </c>
      <c r="K68" s="23">
        <v>28.7</v>
      </c>
      <c r="L68" s="30">
        <v>26.4</v>
      </c>
      <c r="M68" s="23">
        <v>26.5</v>
      </c>
      <c r="N68" s="31">
        <v>26.8</v>
      </c>
      <c r="O68" s="31">
        <v>26.8</v>
      </c>
      <c r="P68" s="31">
        <v>26</v>
      </c>
      <c r="Q68" s="32">
        <v>24.6</v>
      </c>
      <c r="R68" s="31">
        <v>23</v>
      </c>
      <c r="S68" s="31">
        <v>21.3</v>
      </c>
      <c r="T68" s="31">
        <v>19.6</v>
      </c>
      <c r="U68" s="31">
        <v>17.9</v>
      </c>
      <c r="V68" s="32">
        <v>16.3</v>
      </c>
      <c r="W68" s="28">
        <f t="shared" si="4"/>
        <v>0.24710111018176337</v>
      </c>
      <c r="X68" s="28">
        <f>SUM(X$41,$W$46:$W68)</f>
        <v>41.58948883001656</v>
      </c>
      <c r="Y68" s="29">
        <v>16.095</v>
      </c>
    </row>
    <row r="69" spans="1:25" ht="12.75">
      <c r="A69" s="20">
        <v>63</v>
      </c>
      <c r="B69" s="21" t="s">
        <v>72</v>
      </c>
      <c r="C69" s="22">
        <v>18.5</v>
      </c>
      <c r="D69" s="23">
        <v>19.7</v>
      </c>
      <c r="E69" s="23">
        <v>22.3</v>
      </c>
      <c r="F69" s="23">
        <v>24.5</v>
      </c>
      <c r="G69" s="30">
        <v>26.6</v>
      </c>
      <c r="H69" s="23">
        <v>28.3</v>
      </c>
      <c r="I69" s="23">
        <v>30.3</v>
      </c>
      <c r="J69" s="23">
        <v>29.9</v>
      </c>
      <c r="K69" s="23">
        <v>27.8</v>
      </c>
      <c r="L69" s="30">
        <v>24.1</v>
      </c>
      <c r="M69" s="23">
        <v>22.9</v>
      </c>
      <c r="N69" s="31">
        <v>20.1</v>
      </c>
      <c r="O69" s="31">
        <v>18.2</v>
      </c>
      <c r="P69" s="31">
        <v>16.3</v>
      </c>
      <c r="Q69" s="32">
        <v>14.8</v>
      </c>
      <c r="R69" s="31">
        <v>13.6</v>
      </c>
      <c r="S69" s="31">
        <v>12.4</v>
      </c>
      <c r="T69" s="31">
        <v>11.1</v>
      </c>
      <c r="U69" s="31">
        <v>9.9</v>
      </c>
      <c r="V69" s="32">
        <v>8.6</v>
      </c>
      <c r="W69" s="28">
        <f t="shared" si="4"/>
        <v>0.2732006371969233</v>
      </c>
      <c r="X69" s="28">
        <f>SUM(X$41,$W$46:$W69)</f>
        <v>41.862689467213485</v>
      </c>
      <c r="Y69" s="29">
        <v>17.795</v>
      </c>
    </row>
    <row r="70" spans="1:25" ht="12.75">
      <c r="A70" s="20">
        <v>64</v>
      </c>
      <c r="B70" s="21" t="s">
        <v>73</v>
      </c>
      <c r="C70" s="22">
        <v>18.7</v>
      </c>
      <c r="D70" s="23">
        <v>15.4</v>
      </c>
      <c r="E70" s="23">
        <v>20.9</v>
      </c>
      <c r="F70" s="23">
        <v>26</v>
      </c>
      <c r="G70" s="30">
        <v>22.3</v>
      </c>
      <c r="H70" s="23">
        <v>14.8</v>
      </c>
      <c r="I70" s="23">
        <v>13.2</v>
      </c>
      <c r="J70" s="23">
        <v>14.9</v>
      </c>
      <c r="K70" s="23">
        <v>11.1</v>
      </c>
      <c r="L70" s="30">
        <v>9.3</v>
      </c>
      <c r="M70" s="23">
        <v>7</v>
      </c>
      <c r="N70" s="31">
        <v>6</v>
      </c>
      <c r="O70" s="31">
        <v>5.6</v>
      </c>
      <c r="P70" s="31">
        <v>4.9</v>
      </c>
      <c r="Q70" s="32">
        <v>3.6</v>
      </c>
      <c r="R70" s="31">
        <v>2</v>
      </c>
      <c r="S70" s="31">
        <v>0.20000000000000107</v>
      </c>
      <c r="T70" s="31">
        <v>-1.1</v>
      </c>
      <c r="U70" s="33">
        <v>-2.2</v>
      </c>
      <c r="V70" s="34">
        <v>-3</v>
      </c>
      <c r="W70" s="28">
        <f t="shared" si="4"/>
        <v>20.157724047551504</v>
      </c>
      <c r="X70" s="28">
        <f>SUM(X$41,$W$46:$W70)</f>
        <v>62.02041351476499</v>
      </c>
      <c r="Y70" s="29">
        <v>1312.979</v>
      </c>
    </row>
    <row r="71" spans="1:25" ht="12.75">
      <c r="A71" s="20">
        <v>65</v>
      </c>
      <c r="B71" s="21" t="s">
        <v>74</v>
      </c>
      <c r="C71" s="22">
        <v>18.8</v>
      </c>
      <c r="D71" s="23">
        <v>22.6</v>
      </c>
      <c r="E71" s="23">
        <v>24.8</v>
      </c>
      <c r="F71" s="23">
        <v>23.7</v>
      </c>
      <c r="G71" s="30">
        <v>22.3</v>
      </c>
      <c r="H71" s="23">
        <v>23.2</v>
      </c>
      <c r="I71" s="23">
        <v>22.8</v>
      </c>
      <c r="J71" s="23">
        <v>23.4</v>
      </c>
      <c r="K71" s="23">
        <v>21.3</v>
      </c>
      <c r="L71" s="30">
        <v>15.7</v>
      </c>
      <c r="M71" s="23">
        <v>15</v>
      </c>
      <c r="N71" s="31">
        <v>13.7</v>
      </c>
      <c r="O71" s="31">
        <v>12.5</v>
      </c>
      <c r="P71" s="31">
        <v>10.9</v>
      </c>
      <c r="Q71" s="32">
        <v>9.4</v>
      </c>
      <c r="R71" s="31">
        <v>7.9</v>
      </c>
      <c r="S71" s="31">
        <v>6.5</v>
      </c>
      <c r="T71" s="31">
        <v>5.2</v>
      </c>
      <c r="U71" s="31">
        <v>3.8</v>
      </c>
      <c r="V71" s="32">
        <v>2.4</v>
      </c>
      <c r="W71" s="28">
        <f t="shared" si="4"/>
        <v>1.305421577983545</v>
      </c>
      <c r="X71" s="28">
        <f>SUM(X$41,$W$46:$W71)</f>
        <v>63.325835092748534</v>
      </c>
      <c r="Y71" s="29">
        <v>85.029</v>
      </c>
    </row>
    <row r="72" spans="1:25" ht="12.75">
      <c r="A72" s="20">
        <v>66</v>
      </c>
      <c r="B72" s="21" t="s">
        <v>75</v>
      </c>
      <c r="C72" s="22">
        <v>18.8</v>
      </c>
      <c r="D72" s="23">
        <v>21.4</v>
      </c>
      <c r="E72" s="23">
        <v>21.6</v>
      </c>
      <c r="F72" s="23">
        <v>16.5</v>
      </c>
      <c r="G72" s="30">
        <v>16.7</v>
      </c>
      <c r="H72" s="23">
        <v>16.1</v>
      </c>
      <c r="I72" s="23">
        <v>16.6</v>
      </c>
      <c r="J72" s="23">
        <v>16.6</v>
      </c>
      <c r="K72" s="23">
        <v>11</v>
      </c>
      <c r="L72" s="24">
        <v>4.6</v>
      </c>
      <c r="M72" s="23">
        <v>6.1</v>
      </c>
      <c r="N72" s="31">
        <v>9.6</v>
      </c>
      <c r="O72" s="31">
        <v>9.2</v>
      </c>
      <c r="P72" s="31">
        <v>7.5</v>
      </c>
      <c r="Q72" s="32">
        <v>5.5</v>
      </c>
      <c r="R72" s="31">
        <v>4.2</v>
      </c>
      <c r="S72" s="31">
        <v>3.7</v>
      </c>
      <c r="T72" s="31">
        <v>3.4</v>
      </c>
      <c r="U72" s="31">
        <v>2.7</v>
      </c>
      <c r="V72" s="32">
        <v>1.3</v>
      </c>
      <c r="W72" s="28">
        <f t="shared" si="4"/>
        <v>0.2335293561338803</v>
      </c>
      <c r="X72" s="28">
        <f>SUM(X$41,$W$46:$W72)</f>
        <v>63.55936444888241</v>
      </c>
      <c r="Y72" s="29">
        <v>15.211</v>
      </c>
    </row>
    <row r="73" spans="1:25" ht="12.75">
      <c r="A73" s="20">
        <v>67</v>
      </c>
      <c r="B73" s="21" t="s">
        <v>76</v>
      </c>
      <c r="C73" s="22">
        <v>19.1</v>
      </c>
      <c r="D73" s="23">
        <v>19.6</v>
      </c>
      <c r="E73" s="23">
        <v>16.9</v>
      </c>
      <c r="F73" s="23">
        <v>10.9</v>
      </c>
      <c r="G73" s="24">
        <v>8.3</v>
      </c>
      <c r="H73" s="25">
        <v>8.2</v>
      </c>
      <c r="I73" s="25">
        <v>7.9</v>
      </c>
      <c r="J73" s="25">
        <v>7.2</v>
      </c>
      <c r="K73" s="25">
        <v>6.7</v>
      </c>
      <c r="L73" s="24">
        <v>4.4</v>
      </c>
      <c r="M73" s="23">
        <v>3.5</v>
      </c>
      <c r="N73" s="31">
        <v>2.9</v>
      </c>
      <c r="O73" s="31">
        <v>2.5</v>
      </c>
      <c r="P73" s="31">
        <v>2.2</v>
      </c>
      <c r="Q73" s="32">
        <v>1.8</v>
      </c>
      <c r="R73" s="31">
        <v>1</v>
      </c>
      <c r="S73" s="31">
        <v>0.20000000000000107</v>
      </c>
      <c r="T73" s="31">
        <v>-0.4</v>
      </c>
      <c r="U73" s="31">
        <v>-0.7000000000000011</v>
      </c>
      <c r="V73" s="32">
        <v>-0.7999999999999989</v>
      </c>
      <c r="W73" s="28">
        <f t="shared" si="4"/>
        <v>0.49544578606248435</v>
      </c>
      <c r="X73" s="28">
        <f>SUM(X$41,$W$46:$W73)</f>
        <v>64.0548102349449</v>
      </c>
      <c r="Y73" s="29">
        <v>32.271</v>
      </c>
    </row>
    <row r="74" spans="1:25" ht="12.75">
      <c r="A74" s="20">
        <v>68</v>
      </c>
      <c r="B74" s="21" t="s">
        <v>77</v>
      </c>
      <c r="C74" s="22">
        <v>19.1</v>
      </c>
      <c r="D74" s="23">
        <v>17.9</v>
      </c>
      <c r="E74" s="23">
        <v>13.8</v>
      </c>
      <c r="F74" s="25">
        <v>7.4</v>
      </c>
      <c r="G74" s="24">
        <v>8.5</v>
      </c>
      <c r="H74" s="25">
        <v>9.1</v>
      </c>
      <c r="I74" s="25">
        <v>7.7</v>
      </c>
      <c r="J74" s="25">
        <v>7.7</v>
      </c>
      <c r="K74" s="23">
        <v>6.7</v>
      </c>
      <c r="L74" s="24">
        <v>4.5</v>
      </c>
      <c r="M74" s="25">
        <v>2.3</v>
      </c>
      <c r="N74" s="26">
        <v>1.8</v>
      </c>
      <c r="O74" s="26">
        <v>1.5</v>
      </c>
      <c r="P74" s="26">
        <v>0.9</v>
      </c>
      <c r="Q74" s="27">
        <v>0</v>
      </c>
      <c r="R74" s="26">
        <v>-1.2</v>
      </c>
      <c r="S74" s="35">
        <v>-2.4</v>
      </c>
      <c r="T74" s="35">
        <v>-3.1</v>
      </c>
      <c r="U74" s="35">
        <v>-3.2</v>
      </c>
      <c r="V74" s="34">
        <v>-3</v>
      </c>
      <c r="W74" s="28">
        <f t="shared" si="4"/>
        <v>0.006187123168887894</v>
      </c>
      <c r="X74" s="28">
        <f>SUM(X$41,$W$46:$W74)</f>
        <v>64.06099735811378</v>
      </c>
      <c r="Y74" s="29">
        <v>0.403</v>
      </c>
    </row>
    <row r="75" spans="1:25" ht="12.75">
      <c r="A75" s="20">
        <v>69</v>
      </c>
      <c r="B75" s="21" t="s">
        <v>78</v>
      </c>
      <c r="C75" s="22">
        <v>19.2</v>
      </c>
      <c r="D75" s="23">
        <v>18.4</v>
      </c>
      <c r="E75" s="25">
        <v>12</v>
      </c>
      <c r="F75" s="25">
        <v>8.8</v>
      </c>
      <c r="G75" s="24">
        <v>9.4</v>
      </c>
      <c r="H75" s="23">
        <v>10.2</v>
      </c>
      <c r="I75" s="23">
        <v>9.5</v>
      </c>
      <c r="J75" s="25">
        <v>5.9</v>
      </c>
      <c r="K75" s="25">
        <v>2.9</v>
      </c>
      <c r="L75" s="24">
        <v>0.7999999999999989</v>
      </c>
      <c r="M75" s="25">
        <v>-0.1999999999999993</v>
      </c>
      <c r="N75" s="26">
        <v>-0.5</v>
      </c>
      <c r="O75" s="26">
        <v>-1.1</v>
      </c>
      <c r="P75" s="35">
        <v>-2.1</v>
      </c>
      <c r="Q75" s="36">
        <v>-3.3</v>
      </c>
      <c r="R75" s="35">
        <v>-4.8</v>
      </c>
      <c r="S75" s="35">
        <v>-5.9</v>
      </c>
      <c r="T75" s="35">
        <v>-6.8</v>
      </c>
      <c r="U75" s="35">
        <v>-7.5</v>
      </c>
      <c r="V75" s="36">
        <v>-8</v>
      </c>
      <c r="W75" s="28">
        <f t="shared" si="4"/>
        <v>0.5864103140417914</v>
      </c>
      <c r="X75" s="28">
        <f>SUM(X$41,$W$46:$W75)</f>
        <v>64.64740767215557</v>
      </c>
      <c r="Y75" s="29">
        <v>38.196</v>
      </c>
    </row>
    <row r="76" spans="1:25" ht="12.75">
      <c r="A76" s="20">
        <v>70</v>
      </c>
      <c r="B76" s="21" t="s">
        <v>79</v>
      </c>
      <c r="C76" s="22">
        <v>19.2</v>
      </c>
      <c r="D76" s="23">
        <v>23.1</v>
      </c>
      <c r="E76" s="23">
        <v>24.7</v>
      </c>
      <c r="F76" s="23">
        <v>20.4</v>
      </c>
      <c r="G76" s="30">
        <v>20.7</v>
      </c>
      <c r="H76" s="23">
        <v>20.3</v>
      </c>
      <c r="I76" s="23">
        <v>24</v>
      </c>
      <c r="J76" s="23">
        <v>25.5</v>
      </c>
      <c r="K76" s="23">
        <v>21</v>
      </c>
      <c r="L76" s="30">
        <v>16</v>
      </c>
      <c r="M76" s="23">
        <v>13.1</v>
      </c>
      <c r="N76" s="31">
        <v>13.7</v>
      </c>
      <c r="O76" s="31">
        <v>12.8</v>
      </c>
      <c r="P76" s="31">
        <v>10.7</v>
      </c>
      <c r="Q76" s="32">
        <v>8.5</v>
      </c>
      <c r="R76" s="31">
        <v>6.7</v>
      </c>
      <c r="S76" s="31">
        <v>5.8</v>
      </c>
      <c r="T76" s="31">
        <v>4.8</v>
      </c>
      <c r="U76" s="31">
        <v>3.4</v>
      </c>
      <c r="V76" s="32">
        <v>2</v>
      </c>
      <c r="W76" s="28">
        <f t="shared" si="4"/>
        <v>0.07989525799228932</v>
      </c>
      <c r="X76" s="28">
        <f>SUM(X$41,$W$46:$W76)</f>
        <v>64.72730293014786</v>
      </c>
      <c r="Y76" s="29">
        <v>5.204</v>
      </c>
    </row>
    <row r="77" spans="1:25" ht="12.75">
      <c r="A77" s="20">
        <v>71</v>
      </c>
      <c r="B77" s="21" t="s">
        <v>80</v>
      </c>
      <c r="C77" s="22">
        <v>19.3</v>
      </c>
      <c r="D77" s="23">
        <v>21</v>
      </c>
      <c r="E77" s="23">
        <v>22.5</v>
      </c>
      <c r="F77" s="23">
        <v>22.1</v>
      </c>
      <c r="G77" s="30">
        <v>21.1</v>
      </c>
      <c r="H77" s="23">
        <v>23.8</v>
      </c>
      <c r="I77" s="23">
        <v>27.2</v>
      </c>
      <c r="J77" s="23">
        <v>25.3</v>
      </c>
      <c r="K77" s="23">
        <v>23</v>
      </c>
      <c r="L77" s="30">
        <v>21.3</v>
      </c>
      <c r="M77" s="23">
        <v>19.3</v>
      </c>
      <c r="N77" s="31">
        <v>18.7</v>
      </c>
      <c r="O77" s="31">
        <v>17.4</v>
      </c>
      <c r="P77" s="31">
        <v>16</v>
      </c>
      <c r="Q77" s="32">
        <v>14.4</v>
      </c>
      <c r="R77" s="31">
        <v>13.1</v>
      </c>
      <c r="S77" s="31">
        <v>11.9</v>
      </c>
      <c r="T77" s="31">
        <v>10.7</v>
      </c>
      <c r="U77" s="31">
        <v>9.4</v>
      </c>
      <c r="V77" s="32">
        <v>8.1</v>
      </c>
      <c r="W77" s="28">
        <f t="shared" si="4"/>
        <v>0.14271835478407408</v>
      </c>
      <c r="X77" s="28">
        <f>SUM(X$41,$W$46:$W77)</f>
        <v>64.87002128493194</v>
      </c>
      <c r="Y77" s="29">
        <v>9.296</v>
      </c>
    </row>
    <row r="78" spans="1:25" ht="12.75">
      <c r="A78" s="20">
        <v>72</v>
      </c>
      <c r="B78" s="21" t="s">
        <v>81</v>
      </c>
      <c r="C78" s="22">
        <v>19.3</v>
      </c>
      <c r="D78" s="23">
        <v>21.9</v>
      </c>
      <c r="E78" s="23">
        <v>24</v>
      </c>
      <c r="F78" s="23">
        <v>24.8</v>
      </c>
      <c r="G78" s="30">
        <v>25.9</v>
      </c>
      <c r="H78" s="23">
        <v>27.2</v>
      </c>
      <c r="I78" s="23">
        <v>27.6</v>
      </c>
      <c r="J78" s="23">
        <v>26.3</v>
      </c>
      <c r="K78" s="23">
        <v>24.7</v>
      </c>
      <c r="L78" s="30">
        <v>22.1</v>
      </c>
      <c r="M78" s="23">
        <v>13.6</v>
      </c>
      <c r="N78" s="31">
        <v>9.8</v>
      </c>
      <c r="O78" s="31">
        <v>9.5</v>
      </c>
      <c r="P78" s="31">
        <v>8.6</v>
      </c>
      <c r="Q78" s="32">
        <v>7.6</v>
      </c>
      <c r="R78" s="31">
        <v>6.9</v>
      </c>
      <c r="S78" s="31">
        <v>6.1</v>
      </c>
      <c r="T78" s="31">
        <v>5.6</v>
      </c>
      <c r="U78" s="31">
        <v>5.1</v>
      </c>
      <c r="V78" s="32">
        <v>4.6</v>
      </c>
      <c r="W78" s="28">
        <f aca="true" t="shared" si="5" ref="W78:W109">100*$Y78/$Y$203</f>
        <v>0.03041362530413627</v>
      </c>
      <c r="X78" s="28">
        <f>SUM(X$41,$W$46:$W78)</f>
        <v>64.90043491023607</v>
      </c>
      <c r="Y78" s="29">
        <v>1.981</v>
      </c>
    </row>
    <row r="79" spans="1:25" ht="12.75">
      <c r="A79" s="20">
        <v>73</v>
      </c>
      <c r="B79" s="21" t="s">
        <v>82</v>
      </c>
      <c r="C79" s="22">
        <v>19.4</v>
      </c>
      <c r="D79" s="23">
        <v>20.7</v>
      </c>
      <c r="E79" s="23">
        <v>22</v>
      </c>
      <c r="F79" s="23">
        <v>23.7</v>
      </c>
      <c r="G79" s="30">
        <v>26.6</v>
      </c>
      <c r="H79" s="23">
        <v>28.8</v>
      </c>
      <c r="I79" s="23">
        <v>30.4</v>
      </c>
      <c r="J79" s="23">
        <v>31.2</v>
      </c>
      <c r="K79" s="23">
        <v>31.7</v>
      </c>
      <c r="L79" s="30">
        <v>31.9</v>
      </c>
      <c r="M79" s="23">
        <v>31.4</v>
      </c>
      <c r="N79" s="31">
        <v>30.1</v>
      </c>
      <c r="O79" s="31">
        <v>29.2</v>
      </c>
      <c r="P79" s="31">
        <v>28.2</v>
      </c>
      <c r="Q79" s="32">
        <v>26.8</v>
      </c>
      <c r="R79" s="31">
        <v>24.9</v>
      </c>
      <c r="S79" s="31">
        <v>22.9</v>
      </c>
      <c r="T79" s="31">
        <v>20.7</v>
      </c>
      <c r="U79" s="31">
        <v>19</v>
      </c>
      <c r="V79" s="32">
        <v>17.4</v>
      </c>
      <c r="W79" s="28">
        <f t="shared" si="5"/>
        <v>0.15576811829165402</v>
      </c>
      <c r="X79" s="28">
        <f>SUM(X$41,$W$46:$W79)</f>
        <v>65.05620302852773</v>
      </c>
      <c r="Y79" s="29">
        <v>10.146</v>
      </c>
    </row>
    <row r="80" spans="1:25" ht="12.75">
      <c r="A80" s="20">
        <v>74</v>
      </c>
      <c r="B80" s="21" t="s">
        <v>83</v>
      </c>
      <c r="C80" s="22">
        <v>19.6</v>
      </c>
      <c r="D80" s="23">
        <v>21.4</v>
      </c>
      <c r="E80" s="23">
        <v>21.8</v>
      </c>
      <c r="F80" s="23">
        <v>23.2</v>
      </c>
      <c r="G80" s="30">
        <v>24.7</v>
      </c>
      <c r="H80" s="23">
        <v>21.8</v>
      </c>
      <c r="I80" s="23">
        <v>20.3</v>
      </c>
      <c r="J80" s="23">
        <v>18.2</v>
      </c>
      <c r="K80" s="23">
        <v>15</v>
      </c>
      <c r="L80" s="30">
        <v>12.3</v>
      </c>
      <c r="M80" s="23">
        <v>9.3</v>
      </c>
      <c r="N80" s="31">
        <v>8.5</v>
      </c>
      <c r="O80" s="31">
        <v>7.6</v>
      </c>
      <c r="P80" s="31">
        <v>6.8</v>
      </c>
      <c r="Q80" s="32">
        <v>5.9</v>
      </c>
      <c r="R80" s="31">
        <v>4.7</v>
      </c>
      <c r="S80" s="31">
        <v>3.4</v>
      </c>
      <c r="T80" s="31">
        <v>2.3</v>
      </c>
      <c r="U80" s="31">
        <v>1.2</v>
      </c>
      <c r="V80" s="32">
        <v>0.09999999999999964</v>
      </c>
      <c r="W80" s="28">
        <f t="shared" si="5"/>
        <v>0.7364211837271601</v>
      </c>
      <c r="X80" s="28">
        <f>SUM(X$41,$W$46:$W80)</f>
        <v>65.79262421225489</v>
      </c>
      <c r="Y80" s="29">
        <v>47.967</v>
      </c>
    </row>
    <row r="81" spans="1:25" ht="12.75">
      <c r="A81" s="20">
        <v>75</v>
      </c>
      <c r="B81" s="21" t="s">
        <v>84</v>
      </c>
      <c r="C81" s="22">
        <v>19.6</v>
      </c>
      <c r="D81" s="23">
        <v>21.5</v>
      </c>
      <c r="E81" s="23">
        <v>19.9</v>
      </c>
      <c r="F81" s="23">
        <v>15.3</v>
      </c>
      <c r="G81" s="30">
        <v>12.1</v>
      </c>
      <c r="H81" s="25">
        <v>9</v>
      </c>
      <c r="I81" s="23">
        <v>8.6</v>
      </c>
      <c r="J81" s="23">
        <v>8.5</v>
      </c>
      <c r="K81" s="23">
        <v>7.2</v>
      </c>
      <c r="L81" s="30">
        <v>5.5</v>
      </c>
      <c r="M81" s="23">
        <v>4.6</v>
      </c>
      <c r="N81" s="31">
        <v>4</v>
      </c>
      <c r="O81" s="31">
        <v>3.4</v>
      </c>
      <c r="P81" s="31">
        <v>2.5</v>
      </c>
      <c r="Q81" s="32">
        <v>1.2</v>
      </c>
      <c r="R81" s="26">
        <v>-0.5</v>
      </c>
      <c r="S81" s="35">
        <v>-2.3</v>
      </c>
      <c r="T81" s="35">
        <v>-3.9</v>
      </c>
      <c r="U81" s="35">
        <v>-5</v>
      </c>
      <c r="V81" s="36">
        <v>-6.2</v>
      </c>
      <c r="W81" s="28">
        <f t="shared" si="5"/>
        <v>0.004482977581427456</v>
      </c>
      <c r="X81" s="28">
        <f>SUM(X$41,$W$46:$W81)</f>
        <v>65.79710718983632</v>
      </c>
      <c r="Y81" s="29">
        <v>0.292</v>
      </c>
    </row>
    <row r="82" spans="1:25" ht="12.75">
      <c r="A82" s="20">
        <v>76</v>
      </c>
      <c r="B82" s="21" t="s">
        <v>85</v>
      </c>
      <c r="C82" s="22">
        <v>19.8</v>
      </c>
      <c r="D82" s="23">
        <v>22.3</v>
      </c>
      <c r="E82" s="23">
        <v>24.4</v>
      </c>
      <c r="F82" s="23">
        <v>26.4</v>
      </c>
      <c r="G82" s="30">
        <v>29.6</v>
      </c>
      <c r="H82" s="23">
        <v>30.8</v>
      </c>
      <c r="I82" s="23">
        <v>31.4</v>
      </c>
      <c r="J82" s="23">
        <v>33.2</v>
      </c>
      <c r="K82" s="23">
        <v>30.7</v>
      </c>
      <c r="L82" s="30">
        <v>23.3</v>
      </c>
      <c r="M82" s="23">
        <v>14.5</v>
      </c>
      <c r="N82" s="31">
        <v>13.3</v>
      </c>
      <c r="O82" s="31">
        <v>12</v>
      </c>
      <c r="P82" s="31">
        <v>11.4</v>
      </c>
      <c r="Q82" s="32">
        <v>10.1</v>
      </c>
      <c r="R82" s="31">
        <v>8.7</v>
      </c>
      <c r="S82" s="31">
        <v>7.2</v>
      </c>
      <c r="T82" s="31">
        <v>6.2</v>
      </c>
      <c r="U82" s="31">
        <v>5.7</v>
      </c>
      <c r="V82" s="32">
        <v>5.1</v>
      </c>
      <c r="W82" s="28">
        <f t="shared" si="5"/>
        <v>0.031012379159189935</v>
      </c>
      <c r="X82" s="28">
        <f>SUM(X$41,$W$46:$W82)</f>
        <v>65.82811956899552</v>
      </c>
      <c r="Y82" s="29">
        <v>2.02</v>
      </c>
    </row>
    <row r="83" spans="1:25" ht="12.75">
      <c r="A83" s="20">
        <v>77</v>
      </c>
      <c r="B83" s="21" t="s">
        <v>86</v>
      </c>
      <c r="C83" s="22">
        <v>19.8</v>
      </c>
      <c r="D83" s="23">
        <v>21</v>
      </c>
      <c r="E83" s="23">
        <v>25.7</v>
      </c>
      <c r="F83" s="23">
        <v>25.1</v>
      </c>
      <c r="G83" s="30">
        <v>27.2</v>
      </c>
      <c r="H83" s="23">
        <v>21.4</v>
      </c>
      <c r="I83" s="23">
        <v>19.5</v>
      </c>
      <c r="J83" s="23">
        <v>18.9</v>
      </c>
      <c r="K83" s="23">
        <v>18.3</v>
      </c>
      <c r="L83" s="30">
        <v>16.1</v>
      </c>
      <c r="M83" s="23">
        <v>12.8</v>
      </c>
      <c r="N83" s="31">
        <v>10.9</v>
      </c>
      <c r="O83" s="31">
        <v>9.6</v>
      </c>
      <c r="P83" s="31">
        <v>8.4</v>
      </c>
      <c r="Q83" s="32">
        <v>7.1</v>
      </c>
      <c r="R83" s="31">
        <v>6</v>
      </c>
      <c r="S83" s="31">
        <v>4.9</v>
      </c>
      <c r="T83" s="31">
        <v>3.8</v>
      </c>
      <c r="U83" s="31">
        <v>2.9</v>
      </c>
      <c r="V83" s="32">
        <v>2</v>
      </c>
      <c r="W83" s="28">
        <f t="shared" si="5"/>
        <v>0.003592523130322003</v>
      </c>
      <c r="X83" s="28">
        <f>SUM(X$41,$W$46:$W83)</f>
        <v>65.83171209212584</v>
      </c>
      <c r="Y83" s="29">
        <v>0.234</v>
      </c>
    </row>
    <row r="84" spans="1:25" ht="12.75">
      <c r="A84" s="20">
        <v>78</v>
      </c>
      <c r="B84" s="21" t="s">
        <v>87</v>
      </c>
      <c r="C84" s="22">
        <v>19.9</v>
      </c>
      <c r="D84" s="23">
        <v>22.8</v>
      </c>
      <c r="E84" s="23">
        <v>25.1</v>
      </c>
      <c r="F84" s="23">
        <v>25.5</v>
      </c>
      <c r="G84" s="30">
        <v>24.7</v>
      </c>
      <c r="H84" s="23">
        <v>23.6</v>
      </c>
      <c r="I84" s="23">
        <v>24.9</v>
      </c>
      <c r="J84" s="23">
        <v>23.7</v>
      </c>
      <c r="K84" s="23">
        <v>22.5</v>
      </c>
      <c r="L84" s="30">
        <v>20.2</v>
      </c>
      <c r="M84" s="23">
        <v>19.6</v>
      </c>
      <c r="N84" s="31">
        <v>17.3</v>
      </c>
      <c r="O84" s="31">
        <v>16.1</v>
      </c>
      <c r="P84" s="31">
        <v>14.7</v>
      </c>
      <c r="Q84" s="32">
        <v>13.2</v>
      </c>
      <c r="R84" s="31">
        <v>11.7</v>
      </c>
      <c r="S84" s="31">
        <v>10.2</v>
      </c>
      <c r="T84" s="31">
        <v>8.7</v>
      </c>
      <c r="U84" s="31">
        <v>7.4</v>
      </c>
      <c r="V84" s="32">
        <v>5.9</v>
      </c>
      <c r="W84" s="28">
        <f t="shared" si="5"/>
        <v>2.353271529653363</v>
      </c>
      <c r="X84" s="28">
        <f>SUM(X$41,$W$46:$W84)</f>
        <v>68.18498362177921</v>
      </c>
      <c r="Y84" s="29">
        <v>153.281</v>
      </c>
    </row>
    <row r="85" spans="1:25" ht="12.75">
      <c r="A85" s="20">
        <v>79</v>
      </c>
      <c r="B85" s="21" t="s">
        <v>88</v>
      </c>
      <c r="C85" s="22">
        <v>19.9</v>
      </c>
      <c r="D85" s="23">
        <v>21.4</v>
      </c>
      <c r="E85" s="23">
        <v>22.1</v>
      </c>
      <c r="F85" s="23">
        <v>23.2</v>
      </c>
      <c r="G85" s="30">
        <v>24.5</v>
      </c>
      <c r="H85" s="23">
        <v>25.6</v>
      </c>
      <c r="I85" s="23">
        <v>25.2</v>
      </c>
      <c r="J85" s="23">
        <v>25.4</v>
      </c>
      <c r="K85" s="23">
        <v>23.1</v>
      </c>
      <c r="L85" s="30">
        <v>19.3</v>
      </c>
      <c r="M85" s="23">
        <v>14.6</v>
      </c>
      <c r="N85" s="31">
        <v>11.3</v>
      </c>
      <c r="O85" s="31">
        <v>11.9</v>
      </c>
      <c r="P85" s="31">
        <v>11.4</v>
      </c>
      <c r="Q85" s="32">
        <v>9.8</v>
      </c>
      <c r="R85" s="31">
        <v>7.7</v>
      </c>
      <c r="S85" s="31">
        <v>6</v>
      </c>
      <c r="T85" s="31">
        <v>5</v>
      </c>
      <c r="U85" s="31">
        <v>4.4</v>
      </c>
      <c r="V85" s="32">
        <v>3.3</v>
      </c>
      <c r="W85" s="28">
        <f t="shared" si="5"/>
        <v>0.009779646299209896</v>
      </c>
      <c r="X85" s="28">
        <f>SUM(X$41,$W$46:$W85)</f>
        <v>68.19476326807842</v>
      </c>
      <c r="Y85" s="29">
        <v>0.637</v>
      </c>
    </row>
    <row r="86" spans="1:25" ht="12.75">
      <c r="A86" s="20">
        <v>80</v>
      </c>
      <c r="B86" s="21" t="s">
        <v>89</v>
      </c>
      <c r="C86" s="22">
        <v>20.1</v>
      </c>
      <c r="D86" s="23">
        <v>30.8</v>
      </c>
      <c r="E86" s="23">
        <v>26.6</v>
      </c>
      <c r="F86" s="23">
        <v>22.6</v>
      </c>
      <c r="G86" s="30">
        <v>20.7</v>
      </c>
      <c r="H86" s="23">
        <v>16.5</v>
      </c>
      <c r="I86" s="23">
        <v>14.6</v>
      </c>
      <c r="J86" s="23">
        <v>10.8</v>
      </c>
      <c r="K86" s="23">
        <v>10.3</v>
      </c>
      <c r="L86" s="30">
        <v>8</v>
      </c>
      <c r="M86" s="23">
        <v>5</v>
      </c>
      <c r="N86" s="31">
        <v>3.4</v>
      </c>
      <c r="O86" s="26">
        <v>1.9</v>
      </c>
      <c r="P86" s="26">
        <v>0.5</v>
      </c>
      <c r="Q86" s="27">
        <v>-0.6999999999999993</v>
      </c>
      <c r="R86" s="35">
        <v>-2.4</v>
      </c>
      <c r="S86" s="35">
        <v>-4.2</v>
      </c>
      <c r="T86" s="35">
        <v>-5.9</v>
      </c>
      <c r="U86" s="35">
        <v>-7.4</v>
      </c>
      <c r="V86" s="36">
        <v>-8.7</v>
      </c>
      <c r="W86" s="28">
        <f t="shared" si="5"/>
        <v>0.7349319754210011</v>
      </c>
      <c r="X86" s="28">
        <f>SUM(X$41,$W$46:$W86)</f>
        <v>68.92969524349942</v>
      </c>
      <c r="Y86" s="29">
        <v>47.87</v>
      </c>
    </row>
    <row r="87" spans="1:25" ht="12.75">
      <c r="A87" s="20">
        <v>81</v>
      </c>
      <c r="B87" s="21" t="s">
        <v>90</v>
      </c>
      <c r="C87" s="22">
        <v>20.2</v>
      </c>
      <c r="D87" s="23">
        <v>20.6</v>
      </c>
      <c r="E87" s="23">
        <v>19.5</v>
      </c>
      <c r="F87" s="23">
        <v>17.8</v>
      </c>
      <c r="G87" s="30">
        <v>14.3</v>
      </c>
      <c r="H87" s="23">
        <v>14.6</v>
      </c>
      <c r="I87" s="23">
        <v>13</v>
      </c>
      <c r="J87" s="23">
        <v>10.3</v>
      </c>
      <c r="K87" s="23">
        <v>8.4</v>
      </c>
      <c r="L87" s="30">
        <v>5.2</v>
      </c>
      <c r="M87" s="25">
        <v>3.4</v>
      </c>
      <c r="N87" s="26">
        <v>1.7</v>
      </c>
      <c r="O87" s="26">
        <v>0.6000000000000014</v>
      </c>
      <c r="P87" s="26">
        <v>-0.20000000000000107</v>
      </c>
      <c r="Q87" s="27">
        <v>-1.3</v>
      </c>
      <c r="R87" s="35">
        <v>-2.5</v>
      </c>
      <c r="S87" s="35">
        <v>-3.6</v>
      </c>
      <c r="T87" s="35">
        <v>-4.6</v>
      </c>
      <c r="U87" s="35">
        <v>-5.3</v>
      </c>
      <c r="V87" s="36">
        <v>-6</v>
      </c>
      <c r="W87" s="28">
        <f t="shared" si="5"/>
        <v>0.03122731644049125</v>
      </c>
      <c r="X87" s="28">
        <f>SUM(X$41,$W$46:$W87)</f>
        <v>68.96092255993992</v>
      </c>
      <c r="Y87" s="29">
        <v>2.034</v>
      </c>
    </row>
    <row r="88" spans="1:25" ht="12.75">
      <c r="A88" s="20">
        <v>82</v>
      </c>
      <c r="B88" s="21" t="s">
        <v>91</v>
      </c>
      <c r="C88" s="22">
        <v>20.4</v>
      </c>
      <c r="D88" s="23">
        <v>23.5</v>
      </c>
      <c r="E88" s="23">
        <v>24.9</v>
      </c>
      <c r="F88" s="23">
        <v>25.9</v>
      </c>
      <c r="G88" s="30">
        <v>26.4</v>
      </c>
      <c r="H88" s="23">
        <v>26.2</v>
      </c>
      <c r="I88" s="23">
        <v>21.9</v>
      </c>
      <c r="J88" s="23">
        <v>23.8</v>
      </c>
      <c r="K88" s="23">
        <v>25.9</v>
      </c>
      <c r="L88" s="30">
        <v>27.8</v>
      </c>
      <c r="M88" s="23">
        <v>29.9</v>
      </c>
      <c r="N88" s="31">
        <v>30.1</v>
      </c>
      <c r="O88" s="31">
        <v>27.4</v>
      </c>
      <c r="P88" s="31">
        <v>23.7</v>
      </c>
      <c r="Q88" s="32">
        <v>20.6</v>
      </c>
      <c r="R88" s="31">
        <v>18.7</v>
      </c>
      <c r="S88" s="31">
        <v>17.6</v>
      </c>
      <c r="T88" s="31">
        <v>16.6</v>
      </c>
      <c r="U88" s="31">
        <v>14.8</v>
      </c>
      <c r="V88" s="32">
        <v>12.8</v>
      </c>
      <c r="W88" s="28">
        <f t="shared" si="5"/>
        <v>0.06950150517507567</v>
      </c>
      <c r="X88" s="28">
        <f>SUM(X$41,$W$46:$W88)</f>
        <v>69.03042406511499</v>
      </c>
      <c r="Y88" s="29">
        <v>4.527</v>
      </c>
    </row>
    <row r="89" spans="1:25" ht="12.75">
      <c r="A89" s="20">
        <v>83</v>
      </c>
      <c r="B89" s="21" t="s">
        <v>92</v>
      </c>
      <c r="C89" s="22">
        <v>20.4</v>
      </c>
      <c r="D89" s="23">
        <v>22.9</v>
      </c>
      <c r="E89" s="23">
        <v>26.1</v>
      </c>
      <c r="F89" s="23">
        <v>29.1</v>
      </c>
      <c r="G89" s="30">
        <v>30.9</v>
      </c>
      <c r="H89" s="23">
        <v>30.9</v>
      </c>
      <c r="I89" s="23">
        <v>30</v>
      </c>
      <c r="J89" s="23">
        <v>28.7</v>
      </c>
      <c r="K89" s="23">
        <v>27.4</v>
      </c>
      <c r="L89" s="30">
        <v>24.6</v>
      </c>
      <c r="M89" s="23">
        <v>24.5</v>
      </c>
      <c r="N89" s="31">
        <v>23.7</v>
      </c>
      <c r="O89" s="31">
        <v>21.1</v>
      </c>
      <c r="P89" s="31">
        <v>19.2</v>
      </c>
      <c r="Q89" s="32">
        <v>17.7</v>
      </c>
      <c r="R89" s="31">
        <v>16.5</v>
      </c>
      <c r="S89" s="31">
        <v>15.2</v>
      </c>
      <c r="T89" s="31">
        <v>13.8</v>
      </c>
      <c r="U89" s="31">
        <v>12.3</v>
      </c>
      <c r="V89" s="32">
        <v>11</v>
      </c>
      <c r="W89" s="28">
        <f t="shared" si="5"/>
        <v>0.05542311324983944</v>
      </c>
      <c r="X89" s="28">
        <f>SUM(X$41,$W$46:$W89)</f>
        <v>69.08584717836483</v>
      </c>
      <c r="Y89" s="29">
        <v>3.61</v>
      </c>
    </row>
    <row r="90" spans="1:25" ht="12.75">
      <c r="A90" s="20">
        <v>84</v>
      </c>
      <c r="B90" s="21" t="s">
        <v>93</v>
      </c>
      <c r="C90" s="22">
        <v>20.4</v>
      </c>
      <c r="D90" s="23">
        <v>21.2</v>
      </c>
      <c r="E90" s="23">
        <v>18.8</v>
      </c>
      <c r="F90" s="23">
        <v>15</v>
      </c>
      <c r="G90" s="30">
        <v>13.9</v>
      </c>
      <c r="H90" s="23">
        <v>12.8</v>
      </c>
      <c r="I90" s="23">
        <v>11.3</v>
      </c>
      <c r="J90" s="23">
        <v>10.5</v>
      </c>
      <c r="K90" s="23">
        <v>10.7</v>
      </c>
      <c r="L90" s="30">
        <v>8.8</v>
      </c>
      <c r="M90" s="23">
        <v>8.3</v>
      </c>
      <c r="N90" s="31">
        <v>8.1</v>
      </c>
      <c r="O90" s="31">
        <v>7.4</v>
      </c>
      <c r="P90" s="31">
        <v>5.4</v>
      </c>
      <c r="Q90" s="32">
        <v>4.7</v>
      </c>
      <c r="R90" s="31">
        <v>3.8</v>
      </c>
      <c r="S90" s="31">
        <v>2.8</v>
      </c>
      <c r="T90" s="31">
        <v>1.8</v>
      </c>
      <c r="U90" s="31">
        <v>0.8999999999999986</v>
      </c>
      <c r="V90" s="32">
        <v>0</v>
      </c>
      <c r="W90" s="28">
        <f t="shared" si="5"/>
        <v>0.004544388233227832</v>
      </c>
      <c r="X90" s="28">
        <f>SUM(X$41,$W$46:$W90)</f>
        <v>69.09039156659806</v>
      </c>
      <c r="Y90" s="29">
        <v>0.296</v>
      </c>
    </row>
    <row r="91" spans="1:25" ht="12.75">
      <c r="A91" s="20">
        <v>85</v>
      </c>
      <c r="B91" s="21" t="s">
        <v>94</v>
      </c>
      <c r="C91" s="22">
        <v>20.6</v>
      </c>
      <c r="D91" s="23">
        <v>22.7</v>
      </c>
      <c r="E91" s="23">
        <v>24.6</v>
      </c>
      <c r="F91" s="23">
        <v>27.5</v>
      </c>
      <c r="G91" s="30">
        <v>31.3</v>
      </c>
      <c r="H91" s="23">
        <v>35.3</v>
      </c>
      <c r="I91" s="23">
        <v>39</v>
      </c>
      <c r="J91" s="23">
        <v>39.7</v>
      </c>
      <c r="K91" s="23">
        <v>36.7</v>
      </c>
      <c r="L91" s="30">
        <v>32.8</v>
      </c>
      <c r="M91" s="23">
        <v>30.7</v>
      </c>
      <c r="N91" s="31">
        <v>30.9</v>
      </c>
      <c r="O91" s="31">
        <v>29.9</v>
      </c>
      <c r="P91" s="31">
        <v>27.7</v>
      </c>
      <c r="Q91" s="32">
        <v>24.8</v>
      </c>
      <c r="R91" s="31">
        <v>22.3</v>
      </c>
      <c r="S91" s="31">
        <v>20.4</v>
      </c>
      <c r="T91" s="31">
        <v>18.9</v>
      </c>
      <c r="U91" s="31">
        <v>17.3</v>
      </c>
      <c r="V91" s="32">
        <v>15.6</v>
      </c>
      <c r="W91" s="28">
        <f t="shared" si="5"/>
        <v>0.3238797775951836</v>
      </c>
      <c r="X91" s="28">
        <f>SUM(X$41,$W$46:$W91)</f>
        <v>69.41427134419324</v>
      </c>
      <c r="Y91" s="29">
        <v>21.096</v>
      </c>
    </row>
    <row r="92" spans="1:25" ht="12.75">
      <c r="A92" s="20">
        <v>86</v>
      </c>
      <c r="B92" s="21" t="s">
        <v>95</v>
      </c>
      <c r="C92" s="22">
        <v>20.7</v>
      </c>
      <c r="D92" s="23">
        <v>23.7</v>
      </c>
      <c r="E92" s="23">
        <v>30.5</v>
      </c>
      <c r="F92" s="23">
        <v>33.5</v>
      </c>
      <c r="G92" s="30">
        <v>37</v>
      </c>
      <c r="H92" s="23">
        <v>35.4</v>
      </c>
      <c r="I92" s="23">
        <v>33.4</v>
      </c>
      <c r="J92" s="23">
        <v>31.7</v>
      </c>
      <c r="K92" s="23">
        <v>28.6</v>
      </c>
      <c r="L92" s="30">
        <v>27.8</v>
      </c>
      <c r="M92" s="23">
        <v>23.8</v>
      </c>
      <c r="N92" s="31">
        <v>22</v>
      </c>
      <c r="O92" s="31">
        <v>19.3</v>
      </c>
      <c r="P92" s="31">
        <v>16.5</v>
      </c>
      <c r="Q92" s="32">
        <v>14.4</v>
      </c>
      <c r="R92" s="31">
        <v>12.7</v>
      </c>
      <c r="S92" s="31">
        <v>10.8</v>
      </c>
      <c r="T92" s="31">
        <v>9</v>
      </c>
      <c r="U92" s="31">
        <v>7.6</v>
      </c>
      <c r="V92" s="32">
        <v>6.1</v>
      </c>
      <c r="W92" s="28">
        <f t="shared" si="5"/>
        <v>0.08511516339532128</v>
      </c>
      <c r="X92" s="28">
        <f>SUM(X$41,$W$46:$W92)</f>
        <v>69.49938650758855</v>
      </c>
      <c r="Y92" s="29">
        <v>5.544</v>
      </c>
    </row>
    <row r="93" spans="1:25" ht="12.75">
      <c r="A93" s="20">
        <v>87</v>
      </c>
      <c r="B93" s="21" t="s">
        <v>96</v>
      </c>
      <c r="C93" s="22">
        <v>20.7</v>
      </c>
      <c r="D93" s="23">
        <v>23.7</v>
      </c>
      <c r="E93" s="23">
        <v>30.5</v>
      </c>
      <c r="F93" s="23">
        <v>31.5</v>
      </c>
      <c r="G93" s="30">
        <v>29.8</v>
      </c>
      <c r="H93" s="23">
        <v>34.3</v>
      </c>
      <c r="I93" s="23">
        <v>35.5</v>
      </c>
      <c r="J93" s="23">
        <v>38.8</v>
      </c>
      <c r="K93" s="23">
        <v>38.7</v>
      </c>
      <c r="L93" s="30">
        <v>37</v>
      </c>
      <c r="M93" s="23">
        <v>34.9</v>
      </c>
      <c r="N93" s="31">
        <v>32.2</v>
      </c>
      <c r="O93" s="31">
        <v>29.5</v>
      </c>
      <c r="P93" s="31">
        <v>27</v>
      </c>
      <c r="Q93" s="32">
        <v>24.8</v>
      </c>
      <c r="R93" s="31">
        <v>22.7</v>
      </c>
      <c r="S93" s="31">
        <v>20.5</v>
      </c>
      <c r="T93" s="31">
        <v>18.4</v>
      </c>
      <c r="U93" s="31">
        <v>16.3</v>
      </c>
      <c r="V93" s="32">
        <v>14.6</v>
      </c>
      <c r="W93" s="28">
        <f t="shared" si="5"/>
        <v>0.05775671801825373</v>
      </c>
      <c r="X93" s="28">
        <f>SUM(X$41,$W$46:$W93)</f>
        <v>69.55714322560681</v>
      </c>
      <c r="Y93" s="29">
        <v>3.762</v>
      </c>
    </row>
    <row r="94" spans="1:25" ht="12.75">
      <c r="A94" s="20">
        <v>88</v>
      </c>
      <c r="B94" s="21" t="s">
        <v>97</v>
      </c>
      <c r="C94" s="22">
        <v>20.8</v>
      </c>
      <c r="D94" s="23">
        <v>21.2</v>
      </c>
      <c r="E94" s="23">
        <v>22</v>
      </c>
      <c r="F94" s="23">
        <v>24</v>
      </c>
      <c r="G94" s="30">
        <v>26.2</v>
      </c>
      <c r="H94" s="23">
        <v>27.7</v>
      </c>
      <c r="I94" s="23">
        <v>29.3</v>
      </c>
      <c r="J94" s="23">
        <v>30.8</v>
      </c>
      <c r="K94" s="23">
        <v>32.3</v>
      </c>
      <c r="L94" s="30">
        <v>33.1</v>
      </c>
      <c r="M94" s="23">
        <v>32.2</v>
      </c>
      <c r="N94" s="31">
        <v>33.4</v>
      </c>
      <c r="O94" s="31">
        <v>32.3</v>
      </c>
      <c r="P94" s="31">
        <v>30.6</v>
      </c>
      <c r="Q94" s="32">
        <v>28.5</v>
      </c>
      <c r="R94" s="31">
        <v>26.1</v>
      </c>
      <c r="S94" s="31">
        <v>23.7</v>
      </c>
      <c r="T94" s="31">
        <v>21.6</v>
      </c>
      <c r="U94" s="31">
        <v>19.8</v>
      </c>
      <c r="V94" s="32">
        <v>18</v>
      </c>
      <c r="W94" s="28">
        <f t="shared" si="5"/>
        <v>0.17825976951354178</v>
      </c>
      <c r="X94" s="28">
        <f>SUM(X$41,$W$46:$W94)</f>
        <v>69.73540299512035</v>
      </c>
      <c r="Y94" s="29">
        <v>11.611</v>
      </c>
    </row>
    <row r="95" spans="1:25" ht="12.75">
      <c r="A95" s="20">
        <v>89</v>
      </c>
      <c r="B95" s="21" t="s">
        <v>98</v>
      </c>
      <c r="C95" s="22">
        <v>20.8</v>
      </c>
      <c r="D95" s="23">
        <v>18.5</v>
      </c>
      <c r="E95" s="23">
        <v>18.4</v>
      </c>
      <c r="F95" s="23">
        <v>21.5</v>
      </c>
      <c r="G95" s="30">
        <v>21.8</v>
      </c>
      <c r="H95" s="23">
        <v>18.6</v>
      </c>
      <c r="I95" s="23">
        <v>22.5</v>
      </c>
      <c r="J95" s="23">
        <v>25</v>
      </c>
      <c r="K95" s="23">
        <v>28.1</v>
      </c>
      <c r="L95" s="30">
        <v>26.1</v>
      </c>
      <c r="M95" s="23">
        <v>23.4</v>
      </c>
      <c r="N95" s="31">
        <v>20.2</v>
      </c>
      <c r="O95" s="31">
        <v>18.3</v>
      </c>
      <c r="P95" s="31">
        <v>17</v>
      </c>
      <c r="Q95" s="32">
        <v>15.7</v>
      </c>
      <c r="R95" s="31">
        <v>14</v>
      </c>
      <c r="S95" s="31">
        <v>12.1</v>
      </c>
      <c r="T95" s="31">
        <v>10.4</v>
      </c>
      <c r="U95" s="31">
        <v>9</v>
      </c>
      <c r="V95" s="32">
        <v>7.9</v>
      </c>
      <c r="W95" s="28">
        <f t="shared" si="5"/>
        <v>0.0029477112864180533</v>
      </c>
      <c r="X95" s="28">
        <f>SUM(X$41,$W$46:$W95)</f>
        <v>69.73835070640678</v>
      </c>
      <c r="Y95" s="29">
        <v>0.192</v>
      </c>
    </row>
    <row r="96" spans="1:25" ht="12.75">
      <c r="A96" s="20">
        <v>90</v>
      </c>
      <c r="B96" s="21" t="s">
        <v>99</v>
      </c>
      <c r="C96" s="22">
        <v>20.9</v>
      </c>
      <c r="D96" s="23">
        <v>19.2</v>
      </c>
      <c r="E96" s="23">
        <v>26.8</v>
      </c>
      <c r="F96" s="23">
        <v>24.3</v>
      </c>
      <c r="G96" s="30">
        <v>20.1</v>
      </c>
      <c r="H96" s="23">
        <v>11.5</v>
      </c>
      <c r="I96" s="23">
        <v>10.2</v>
      </c>
      <c r="J96" s="23">
        <v>10.8</v>
      </c>
      <c r="K96" s="23">
        <v>7.8</v>
      </c>
      <c r="L96" s="30">
        <v>6.1</v>
      </c>
      <c r="M96" s="23">
        <v>4.4</v>
      </c>
      <c r="N96" s="26">
        <v>2.7</v>
      </c>
      <c r="O96" s="26">
        <v>2.2</v>
      </c>
      <c r="P96" s="31">
        <v>2</v>
      </c>
      <c r="Q96" s="27">
        <v>0.6999999999999993</v>
      </c>
      <c r="R96" s="26">
        <v>-0.8000000000000007</v>
      </c>
      <c r="S96" s="35">
        <v>-2.5</v>
      </c>
      <c r="T96" s="35">
        <v>-4</v>
      </c>
      <c r="U96" s="35">
        <v>-5.4</v>
      </c>
      <c r="V96" s="36">
        <v>-6.7</v>
      </c>
      <c r="W96" s="28">
        <f t="shared" si="5"/>
        <v>0.17287098481805876</v>
      </c>
      <c r="X96" s="28">
        <f>SUM(X$41,$W$46:$W96)</f>
        <v>69.91122169122484</v>
      </c>
      <c r="Y96" s="29">
        <v>11.26</v>
      </c>
    </row>
    <row r="97" spans="1:25" ht="12.75">
      <c r="A97" s="20">
        <v>91</v>
      </c>
      <c r="B97" s="21" t="s">
        <v>100</v>
      </c>
      <c r="C97" s="22">
        <v>20.9</v>
      </c>
      <c r="D97" s="23">
        <v>24.5</v>
      </c>
      <c r="E97" s="23">
        <v>26.9</v>
      </c>
      <c r="F97" s="23">
        <v>26.9</v>
      </c>
      <c r="G97" s="30">
        <v>24.5</v>
      </c>
      <c r="H97" s="23">
        <v>26.1</v>
      </c>
      <c r="I97" s="23">
        <v>27.7</v>
      </c>
      <c r="J97" s="23">
        <v>26.2</v>
      </c>
      <c r="K97" s="23">
        <v>23.2</v>
      </c>
      <c r="L97" s="30">
        <v>20.7</v>
      </c>
      <c r="M97" s="23">
        <v>18.6</v>
      </c>
      <c r="N97" s="31">
        <v>17.5</v>
      </c>
      <c r="O97" s="31">
        <v>16.4</v>
      </c>
      <c r="P97" s="31">
        <v>14.8</v>
      </c>
      <c r="Q97" s="32">
        <v>12.5</v>
      </c>
      <c r="R97" s="31">
        <v>9.8</v>
      </c>
      <c r="S97" s="31">
        <v>7.7</v>
      </c>
      <c r="T97" s="31">
        <v>6.1</v>
      </c>
      <c r="U97" s="31">
        <v>5</v>
      </c>
      <c r="V97" s="32">
        <v>3.9</v>
      </c>
      <c r="W97" s="28">
        <f t="shared" si="5"/>
        <v>0.006755171698041372</v>
      </c>
      <c r="X97" s="28">
        <f>SUM(X$41,$W$46:$W97)</f>
        <v>69.91797686292288</v>
      </c>
      <c r="Y97" s="29">
        <v>0.44</v>
      </c>
    </row>
    <row r="98" spans="1:25" ht="12.75">
      <c r="A98" s="20">
        <v>92</v>
      </c>
      <c r="B98" s="21" t="s">
        <v>101</v>
      </c>
      <c r="C98" s="22">
        <v>21.2</v>
      </c>
      <c r="D98" s="23">
        <v>22.9</v>
      </c>
      <c r="E98" s="23">
        <v>25.8</v>
      </c>
      <c r="F98" s="23">
        <v>27.1</v>
      </c>
      <c r="G98" s="30">
        <v>27.6</v>
      </c>
      <c r="H98" s="23">
        <v>28</v>
      </c>
      <c r="I98" s="23">
        <v>28.3</v>
      </c>
      <c r="J98" s="23">
        <v>29.3</v>
      </c>
      <c r="K98" s="23">
        <v>29.7</v>
      </c>
      <c r="L98" s="30">
        <v>28.3</v>
      </c>
      <c r="M98" s="23">
        <v>26.3</v>
      </c>
      <c r="N98" s="31">
        <v>25.2</v>
      </c>
      <c r="O98" s="31">
        <v>24.1</v>
      </c>
      <c r="P98" s="31">
        <v>22.4</v>
      </c>
      <c r="Q98" s="32">
        <v>20.5</v>
      </c>
      <c r="R98" s="31">
        <v>18.4</v>
      </c>
      <c r="S98" s="31">
        <v>16.7</v>
      </c>
      <c r="T98" s="31">
        <v>15.3</v>
      </c>
      <c r="U98" s="31">
        <v>13.9</v>
      </c>
      <c r="V98" s="32">
        <v>12.6</v>
      </c>
      <c r="W98" s="28">
        <f t="shared" si="5"/>
        <v>1.212645435776127</v>
      </c>
      <c r="X98" s="28">
        <f>SUM(X$41,$W$46:$W98)</f>
        <v>71.13062229869901</v>
      </c>
      <c r="Y98" s="29">
        <v>78.986</v>
      </c>
    </row>
    <row r="99" spans="1:25" ht="12.75">
      <c r="A99" s="20">
        <v>93</v>
      </c>
      <c r="B99" s="21" t="s">
        <v>102</v>
      </c>
      <c r="C99" s="22">
        <v>21.4</v>
      </c>
      <c r="D99" s="23">
        <v>23.5</v>
      </c>
      <c r="E99" s="23">
        <v>24.9</v>
      </c>
      <c r="F99" s="23">
        <v>26.1</v>
      </c>
      <c r="G99" s="30">
        <v>27.3</v>
      </c>
      <c r="H99" s="23">
        <v>29.1</v>
      </c>
      <c r="I99" s="23">
        <v>31.2</v>
      </c>
      <c r="J99" s="23">
        <v>33.2</v>
      </c>
      <c r="K99" s="23">
        <v>28.9</v>
      </c>
      <c r="L99" s="30">
        <v>24.5</v>
      </c>
      <c r="M99" s="23">
        <v>19.8</v>
      </c>
      <c r="N99" s="31">
        <v>20.1</v>
      </c>
      <c r="O99" s="31">
        <v>19.9</v>
      </c>
      <c r="P99" s="31">
        <v>18.5</v>
      </c>
      <c r="Q99" s="32">
        <v>16</v>
      </c>
      <c r="R99" s="31">
        <v>13.9</v>
      </c>
      <c r="S99" s="31">
        <v>12.3</v>
      </c>
      <c r="T99" s="31">
        <v>11.1</v>
      </c>
      <c r="U99" s="31">
        <v>9.8</v>
      </c>
      <c r="V99" s="32">
        <v>8.2</v>
      </c>
      <c r="W99" s="28">
        <f t="shared" si="5"/>
        <v>2.426964311813814</v>
      </c>
      <c r="X99" s="28">
        <f>SUM(X$41,$W$46:$W99)</f>
        <v>73.55758661051283</v>
      </c>
      <c r="Y99" s="29">
        <v>158.081</v>
      </c>
    </row>
    <row r="100" spans="1:25" ht="12.75">
      <c r="A100" s="20">
        <v>94</v>
      </c>
      <c r="B100" s="21" t="s">
        <v>103</v>
      </c>
      <c r="C100" s="22">
        <v>21.4</v>
      </c>
      <c r="D100" s="23">
        <v>22.8</v>
      </c>
      <c r="E100" s="23">
        <v>23.9</v>
      </c>
      <c r="F100" s="23">
        <v>25.6</v>
      </c>
      <c r="G100" s="30">
        <v>26.9</v>
      </c>
      <c r="H100" s="23">
        <v>27.9</v>
      </c>
      <c r="I100" s="23">
        <v>28.1</v>
      </c>
      <c r="J100" s="23">
        <v>27.2</v>
      </c>
      <c r="K100" s="23">
        <v>26.9</v>
      </c>
      <c r="L100" s="30">
        <v>26</v>
      </c>
      <c r="M100" s="23">
        <v>23.2</v>
      </c>
      <c r="N100" s="31">
        <v>21.4</v>
      </c>
      <c r="O100" s="31">
        <v>19.6</v>
      </c>
      <c r="P100" s="31">
        <v>17.9</v>
      </c>
      <c r="Q100" s="32">
        <v>16.4</v>
      </c>
      <c r="R100" s="31">
        <v>15.1</v>
      </c>
      <c r="S100" s="31">
        <v>13.4</v>
      </c>
      <c r="T100" s="31">
        <v>12</v>
      </c>
      <c r="U100" s="31">
        <v>10.5</v>
      </c>
      <c r="V100" s="32">
        <v>9.2</v>
      </c>
      <c r="W100" s="28">
        <f t="shared" si="5"/>
        <v>0.5665132628584696</v>
      </c>
      <c r="X100" s="28">
        <f>SUM(X$41,$W$46:$W100)</f>
        <v>74.12409987337129</v>
      </c>
      <c r="Y100" s="29">
        <v>36.9</v>
      </c>
    </row>
    <row r="101" spans="1:25" ht="12.75">
      <c r="A101" s="20">
        <v>95</v>
      </c>
      <c r="B101" s="21" t="s">
        <v>104</v>
      </c>
      <c r="C101" s="22">
        <v>21.4</v>
      </c>
      <c r="D101" s="23">
        <v>24.1</v>
      </c>
      <c r="E101" s="23">
        <v>27.2</v>
      </c>
      <c r="F101" s="23">
        <v>30.3</v>
      </c>
      <c r="G101" s="30">
        <v>33.2</v>
      </c>
      <c r="H101" s="23">
        <v>33.9</v>
      </c>
      <c r="I101" s="23">
        <v>32</v>
      </c>
      <c r="J101" s="23">
        <v>32.2</v>
      </c>
      <c r="K101" s="23">
        <v>32</v>
      </c>
      <c r="L101" s="30">
        <v>29.8</v>
      </c>
      <c r="M101" s="23">
        <v>26.3</v>
      </c>
      <c r="N101" s="31">
        <v>25.9</v>
      </c>
      <c r="O101" s="31">
        <v>25</v>
      </c>
      <c r="P101" s="31">
        <v>23.7</v>
      </c>
      <c r="Q101" s="32">
        <v>21.9</v>
      </c>
      <c r="R101" s="31">
        <v>19.7</v>
      </c>
      <c r="S101" s="31">
        <v>17.7</v>
      </c>
      <c r="T101" s="31">
        <v>16</v>
      </c>
      <c r="U101" s="31">
        <v>14.6</v>
      </c>
      <c r="V101" s="32">
        <v>13.3</v>
      </c>
      <c r="W101" s="28">
        <f t="shared" si="5"/>
        <v>0.20305432017794364</v>
      </c>
      <c r="X101" s="28">
        <f>SUM(X$41,$W$46:$W101)</f>
        <v>74.32715419354923</v>
      </c>
      <c r="Y101" s="29">
        <v>13.226</v>
      </c>
    </row>
    <row r="102" spans="1:25" ht="12.75">
      <c r="A102" s="20">
        <v>96</v>
      </c>
      <c r="B102" s="21" t="s">
        <v>105</v>
      </c>
      <c r="C102" s="22">
        <v>21.4</v>
      </c>
      <c r="D102" s="23">
        <v>23.9</v>
      </c>
      <c r="E102" s="23">
        <v>25.5</v>
      </c>
      <c r="F102" s="23">
        <v>26.3</v>
      </c>
      <c r="G102" s="30">
        <v>27.3</v>
      </c>
      <c r="H102" s="23">
        <v>28.8</v>
      </c>
      <c r="I102" s="23">
        <v>30.5</v>
      </c>
      <c r="J102" s="23">
        <v>31</v>
      </c>
      <c r="K102" s="23">
        <v>29.7</v>
      </c>
      <c r="L102" s="30">
        <v>28.4</v>
      </c>
      <c r="M102" s="23">
        <v>27.8</v>
      </c>
      <c r="N102" s="31">
        <v>26.2</v>
      </c>
      <c r="O102" s="31">
        <v>23.7</v>
      </c>
      <c r="P102" s="31">
        <v>21.3</v>
      </c>
      <c r="Q102" s="32">
        <v>19.2</v>
      </c>
      <c r="R102" s="31">
        <v>17.6</v>
      </c>
      <c r="S102" s="31">
        <v>16.1</v>
      </c>
      <c r="T102" s="31">
        <v>14.6</v>
      </c>
      <c r="U102" s="31">
        <v>12.8</v>
      </c>
      <c r="V102" s="32">
        <v>11.2</v>
      </c>
      <c r="W102" s="28">
        <f t="shared" si="5"/>
        <v>0.1807008429226067</v>
      </c>
      <c r="X102" s="28">
        <f>SUM(X$41,$W$46:$W102)</f>
        <v>74.50785503647184</v>
      </c>
      <c r="Y102" s="29">
        <v>11.77</v>
      </c>
    </row>
    <row r="103" spans="1:25" ht="12.75">
      <c r="A103" s="20">
        <v>97</v>
      </c>
      <c r="B103" s="21" t="s">
        <v>106</v>
      </c>
      <c r="C103" s="22">
        <v>21.6</v>
      </c>
      <c r="D103" s="23">
        <v>22.5</v>
      </c>
      <c r="E103" s="23">
        <v>23.4</v>
      </c>
      <c r="F103" s="23">
        <v>24.5</v>
      </c>
      <c r="G103" s="30">
        <v>25.9</v>
      </c>
      <c r="H103" s="23">
        <v>27.4</v>
      </c>
      <c r="I103" s="23">
        <v>29.4</v>
      </c>
      <c r="J103" s="23">
        <v>29.5</v>
      </c>
      <c r="K103" s="23">
        <v>28.8</v>
      </c>
      <c r="L103" s="30">
        <v>27.1</v>
      </c>
      <c r="M103" s="23">
        <v>25.2</v>
      </c>
      <c r="N103" s="31">
        <v>23.1</v>
      </c>
      <c r="O103" s="31">
        <v>21.2</v>
      </c>
      <c r="P103" s="31">
        <v>19.2</v>
      </c>
      <c r="Q103" s="32">
        <v>17.2</v>
      </c>
      <c r="R103" s="31">
        <v>15.6</v>
      </c>
      <c r="S103" s="31">
        <v>14.2</v>
      </c>
      <c r="T103" s="31">
        <v>12.9</v>
      </c>
      <c r="U103" s="31">
        <v>11.6</v>
      </c>
      <c r="V103" s="32">
        <v>10.3</v>
      </c>
      <c r="W103" s="28">
        <f t="shared" si="5"/>
        <v>2.170191023973491</v>
      </c>
      <c r="X103" s="28">
        <f>SUM(X$41,$W$46:$W103)</f>
        <v>76.67804606044533</v>
      </c>
      <c r="Y103" s="29">
        <v>141.356</v>
      </c>
    </row>
    <row r="104" spans="1:25" ht="12.75">
      <c r="A104" s="20">
        <v>98</v>
      </c>
      <c r="B104" s="21" t="s">
        <v>107</v>
      </c>
      <c r="C104" s="22">
        <v>21.6</v>
      </c>
      <c r="D104" s="23">
        <v>23.1</v>
      </c>
      <c r="E104" s="23">
        <v>24.5</v>
      </c>
      <c r="F104" s="23">
        <v>24.5</v>
      </c>
      <c r="G104" s="30">
        <v>17.4</v>
      </c>
      <c r="H104" s="35">
        <v>-6.6</v>
      </c>
      <c r="I104" s="23">
        <v>36.6</v>
      </c>
      <c r="J104" s="23">
        <v>32.4</v>
      </c>
      <c r="K104" s="23">
        <v>29.4</v>
      </c>
      <c r="L104" s="30">
        <v>21.6</v>
      </c>
      <c r="M104" s="23">
        <v>17.5</v>
      </c>
      <c r="N104" s="31">
        <v>17.4</v>
      </c>
      <c r="O104" s="31">
        <v>17.9</v>
      </c>
      <c r="P104" s="31">
        <v>17</v>
      </c>
      <c r="Q104" s="32">
        <v>14.9</v>
      </c>
      <c r="R104" s="31">
        <v>12.7</v>
      </c>
      <c r="S104" s="31">
        <v>11.3</v>
      </c>
      <c r="T104" s="31">
        <v>10.2</v>
      </c>
      <c r="U104" s="31">
        <v>9.2</v>
      </c>
      <c r="V104" s="32">
        <v>7.8</v>
      </c>
      <c r="W104" s="28">
        <f t="shared" si="5"/>
        <v>0.21426176413151224</v>
      </c>
      <c r="X104" s="28">
        <f>SUM(X$41,$W$46:$W104)</f>
        <v>76.89230782457683</v>
      </c>
      <c r="Y104" s="29">
        <v>13.956</v>
      </c>
    </row>
    <row r="105" spans="1:25" ht="12.75">
      <c r="A105" s="20">
        <v>99</v>
      </c>
      <c r="B105" s="21" t="s">
        <v>108</v>
      </c>
      <c r="C105" s="22">
        <v>21.6</v>
      </c>
      <c r="D105" s="23">
        <v>22.4</v>
      </c>
      <c r="E105" s="23">
        <v>23.6</v>
      </c>
      <c r="F105" s="23">
        <v>25.3</v>
      </c>
      <c r="G105" s="30">
        <v>27.6</v>
      </c>
      <c r="H105" s="23">
        <v>28.8</v>
      </c>
      <c r="I105" s="23">
        <v>25.2</v>
      </c>
      <c r="J105" s="23">
        <v>26.7</v>
      </c>
      <c r="K105" s="23">
        <v>22.2</v>
      </c>
      <c r="L105" s="30">
        <v>27.4</v>
      </c>
      <c r="M105" s="23">
        <v>27.3</v>
      </c>
      <c r="N105" s="31">
        <v>26.3</v>
      </c>
      <c r="O105" s="31">
        <v>25</v>
      </c>
      <c r="P105" s="31">
        <v>23.4</v>
      </c>
      <c r="Q105" s="32">
        <v>22.2</v>
      </c>
      <c r="R105" s="31">
        <v>20.9</v>
      </c>
      <c r="S105" s="31">
        <v>19.1</v>
      </c>
      <c r="T105" s="31">
        <v>17.4</v>
      </c>
      <c r="U105" s="31">
        <v>15.6</v>
      </c>
      <c r="V105" s="32">
        <v>14.3</v>
      </c>
      <c r="W105" s="28">
        <f t="shared" si="5"/>
        <v>0.12583042553897064</v>
      </c>
      <c r="X105" s="28">
        <f>SUM(X$41,$W$46:$W105)</f>
        <v>77.0181382501158</v>
      </c>
      <c r="Y105" s="29">
        <v>8.196</v>
      </c>
    </row>
    <row r="106" spans="1:25" ht="12.75">
      <c r="A106" s="20">
        <v>100</v>
      </c>
      <c r="B106" s="21" t="s">
        <v>109</v>
      </c>
      <c r="C106" s="22">
        <v>21.7</v>
      </c>
      <c r="D106" s="23">
        <v>25</v>
      </c>
      <c r="E106" s="23">
        <v>27.4</v>
      </c>
      <c r="F106" s="23">
        <v>28.6</v>
      </c>
      <c r="G106" s="30">
        <v>28.4</v>
      </c>
      <c r="H106" s="23">
        <v>27.8</v>
      </c>
      <c r="I106" s="23">
        <v>28.3</v>
      </c>
      <c r="J106" s="23">
        <v>28.3</v>
      </c>
      <c r="K106" s="23">
        <v>26.5</v>
      </c>
      <c r="L106" s="30">
        <v>22.3</v>
      </c>
      <c r="M106" s="23">
        <v>19.4</v>
      </c>
      <c r="N106" s="31">
        <v>17.4</v>
      </c>
      <c r="O106" s="31">
        <v>16.2</v>
      </c>
      <c r="P106" s="31">
        <v>15.4</v>
      </c>
      <c r="Q106" s="32">
        <v>14.2</v>
      </c>
      <c r="R106" s="31">
        <v>12.7</v>
      </c>
      <c r="S106" s="31">
        <v>11.1</v>
      </c>
      <c r="T106" s="31">
        <v>9.6</v>
      </c>
      <c r="U106" s="31">
        <v>8.4</v>
      </c>
      <c r="V106" s="32">
        <v>7.3</v>
      </c>
      <c r="W106" s="28">
        <f t="shared" si="5"/>
        <v>0.012343541011875599</v>
      </c>
      <c r="X106" s="28">
        <f>SUM(X$41,$W$46:$W106)</f>
        <v>77.03048179112767</v>
      </c>
      <c r="Y106" s="29">
        <v>0.804</v>
      </c>
    </row>
    <row r="107" spans="1:25" ht="12.75">
      <c r="A107" s="20">
        <v>101</v>
      </c>
      <c r="B107" s="21" t="s">
        <v>110</v>
      </c>
      <c r="C107" s="22">
        <v>21.9</v>
      </c>
      <c r="D107" s="23">
        <v>24.4</v>
      </c>
      <c r="E107" s="23">
        <v>26.1</v>
      </c>
      <c r="F107" s="23">
        <v>27.5</v>
      </c>
      <c r="G107" s="30">
        <v>29.2</v>
      </c>
      <c r="H107" s="23">
        <v>30.8</v>
      </c>
      <c r="I107" s="23">
        <v>30.8</v>
      </c>
      <c r="J107" s="23">
        <v>30.6</v>
      </c>
      <c r="K107" s="23">
        <v>29.7</v>
      </c>
      <c r="L107" s="30">
        <v>28.1</v>
      </c>
      <c r="M107" s="23">
        <v>30.3</v>
      </c>
      <c r="N107" s="31">
        <v>31.5</v>
      </c>
      <c r="O107" s="31">
        <v>31.1</v>
      </c>
      <c r="P107" s="31">
        <v>29.7</v>
      </c>
      <c r="Q107" s="32">
        <v>28.3</v>
      </c>
      <c r="R107" s="31">
        <v>26.6</v>
      </c>
      <c r="S107" s="31">
        <v>24.6</v>
      </c>
      <c r="T107" s="31">
        <v>22.2</v>
      </c>
      <c r="U107" s="31">
        <v>19.8</v>
      </c>
      <c r="V107" s="32">
        <v>17.8</v>
      </c>
      <c r="W107" s="28">
        <f t="shared" si="5"/>
        <v>0.9018307743514733</v>
      </c>
      <c r="X107" s="28">
        <f>SUM(X$41,$W$46:$W107)</f>
        <v>77.93231256547914</v>
      </c>
      <c r="Y107" s="29">
        <v>58.741</v>
      </c>
    </row>
    <row r="108" spans="1:25" ht="12.75">
      <c r="A108" s="20">
        <v>102</v>
      </c>
      <c r="B108" s="21" t="s">
        <v>111</v>
      </c>
      <c r="C108" s="22">
        <v>22</v>
      </c>
      <c r="D108" s="23">
        <v>24.1</v>
      </c>
      <c r="E108" s="23">
        <v>26.3</v>
      </c>
      <c r="F108" s="23">
        <v>27.5</v>
      </c>
      <c r="G108" s="30">
        <v>28.4</v>
      </c>
      <c r="H108" s="23">
        <v>27.8</v>
      </c>
      <c r="I108" s="23">
        <v>27.6</v>
      </c>
      <c r="J108" s="23">
        <v>26.6</v>
      </c>
      <c r="K108" s="23">
        <v>20.2</v>
      </c>
      <c r="L108" s="30">
        <v>14</v>
      </c>
      <c r="M108" s="23">
        <v>12.8</v>
      </c>
      <c r="N108" s="31">
        <v>11.8</v>
      </c>
      <c r="O108" s="31">
        <v>11.6</v>
      </c>
      <c r="P108" s="31">
        <v>10.1</v>
      </c>
      <c r="Q108" s="32">
        <v>8.2</v>
      </c>
      <c r="R108" s="31">
        <v>6.5</v>
      </c>
      <c r="S108" s="31">
        <v>5.2</v>
      </c>
      <c r="T108" s="31">
        <v>4.1</v>
      </c>
      <c r="U108" s="31">
        <v>2.8</v>
      </c>
      <c r="V108" s="32">
        <v>1.3</v>
      </c>
      <c r="W108" s="28">
        <f t="shared" si="5"/>
        <v>0.03962522307419269</v>
      </c>
      <c r="X108" s="28">
        <f>SUM(X$41,$W$46:$W108)</f>
        <v>77.97193778855333</v>
      </c>
      <c r="Y108" s="29">
        <v>2.581</v>
      </c>
    </row>
    <row r="109" spans="1:25" ht="12.75">
      <c r="A109" s="20">
        <v>103</v>
      </c>
      <c r="B109" s="21" t="s">
        <v>112</v>
      </c>
      <c r="C109" s="22">
        <v>22.3</v>
      </c>
      <c r="D109" s="23">
        <v>26.8</v>
      </c>
      <c r="E109" s="23">
        <v>27.1</v>
      </c>
      <c r="F109" s="23">
        <v>25.3</v>
      </c>
      <c r="G109" s="30">
        <v>23.5</v>
      </c>
      <c r="H109" s="23">
        <v>22.3</v>
      </c>
      <c r="I109" s="23">
        <v>21.6</v>
      </c>
      <c r="J109" s="23">
        <v>19.3</v>
      </c>
      <c r="K109" s="23">
        <v>17.8</v>
      </c>
      <c r="L109" s="30">
        <v>15.5</v>
      </c>
      <c r="M109" s="23">
        <v>12.3</v>
      </c>
      <c r="N109" s="31">
        <v>11.2</v>
      </c>
      <c r="O109" s="31">
        <v>10</v>
      </c>
      <c r="P109" s="31">
        <v>9</v>
      </c>
      <c r="Q109" s="32">
        <v>8</v>
      </c>
      <c r="R109" s="31">
        <v>6.6</v>
      </c>
      <c r="S109" s="31">
        <v>5.3</v>
      </c>
      <c r="T109" s="31">
        <v>4.2</v>
      </c>
      <c r="U109" s="31">
        <v>3.2</v>
      </c>
      <c r="V109" s="32">
        <v>2.2</v>
      </c>
      <c r="W109" s="28">
        <f t="shared" si="5"/>
        <v>0.06157953109282715</v>
      </c>
      <c r="X109" s="28">
        <f>SUM(X$41,$W$46:$W109)</f>
        <v>78.03351731964617</v>
      </c>
      <c r="Y109" s="29">
        <v>4.011</v>
      </c>
    </row>
    <row r="110" spans="1:25" ht="12.75">
      <c r="A110" s="20">
        <v>104</v>
      </c>
      <c r="B110" s="21" t="s">
        <v>113</v>
      </c>
      <c r="C110" s="22">
        <v>22.5</v>
      </c>
      <c r="D110" s="23">
        <v>25.5</v>
      </c>
      <c r="E110" s="23">
        <v>25.5</v>
      </c>
      <c r="F110" s="23">
        <v>21</v>
      </c>
      <c r="G110" s="30">
        <v>18.5</v>
      </c>
      <c r="H110" s="23">
        <v>15.6</v>
      </c>
      <c r="I110" s="23">
        <v>17</v>
      </c>
      <c r="J110" s="23">
        <v>17.7</v>
      </c>
      <c r="K110" s="23">
        <v>16.4</v>
      </c>
      <c r="L110" s="30">
        <v>12.8</v>
      </c>
      <c r="M110" s="23">
        <v>10.7</v>
      </c>
      <c r="N110" s="31">
        <v>9.6</v>
      </c>
      <c r="O110" s="31">
        <v>8.7</v>
      </c>
      <c r="P110" s="31">
        <v>7.4</v>
      </c>
      <c r="Q110" s="32">
        <v>6.3</v>
      </c>
      <c r="R110" s="31">
        <v>5</v>
      </c>
      <c r="S110" s="31">
        <v>3.5</v>
      </c>
      <c r="T110" s="31">
        <v>2.3</v>
      </c>
      <c r="U110" s="31">
        <v>1.3</v>
      </c>
      <c r="V110" s="32">
        <v>0.3000000000000007</v>
      </c>
      <c r="W110" s="28">
        <f aca="true" t="shared" si="6" ref="W110:W141">100*$Y110/$Y$203</f>
        <v>0.2501716427717822</v>
      </c>
      <c r="X110" s="28">
        <f>SUM(X$41,$W$46:$W110)</f>
        <v>78.28368896241794</v>
      </c>
      <c r="Y110" s="29">
        <v>16.295</v>
      </c>
    </row>
    <row r="111" spans="1:25" ht="12.75">
      <c r="A111" s="20">
        <v>105</v>
      </c>
      <c r="B111" s="21" t="s">
        <v>114</v>
      </c>
      <c r="C111" s="22">
        <v>22.6</v>
      </c>
      <c r="D111" s="23">
        <v>23.7</v>
      </c>
      <c r="E111" s="23">
        <v>24.2</v>
      </c>
      <c r="F111" s="23">
        <v>25.1</v>
      </c>
      <c r="G111" s="30">
        <v>26.2</v>
      </c>
      <c r="H111" s="23">
        <v>25</v>
      </c>
      <c r="I111" s="23">
        <v>25.1</v>
      </c>
      <c r="J111" s="23">
        <v>25.4</v>
      </c>
      <c r="K111" s="23">
        <v>25.8</v>
      </c>
      <c r="L111" s="30">
        <v>23.7</v>
      </c>
      <c r="M111" s="23">
        <v>22</v>
      </c>
      <c r="N111" s="31">
        <v>19.7</v>
      </c>
      <c r="O111" s="31">
        <v>17.7</v>
      </c>
      <c r="P111" s="31">
        <v>15.7</v>
      </c>
      <c r="Q111" s="32">
        <v>13.8</v>
      </c>
      <c r="R111" s="31">
        <v>12.1</v>
      </c>
      <c r="S111" s="31">
        <v>10.4</v>
      </c>
      <c r="T111" s="31">
        <v>8.8</v>
      </c>
      <c r="U111" s="31">
        <v>7.3</v>
      </c>
      <c r="V111" s="32">
        <v>6.1</v>
      </c>
      <c r="W111" s="28">
        <f t="shared" si="6"/>
        <v>0.14096815120776338</v>
      </c>
      <c r="X111" s="28">
        <f>SUM(X$41,$W$46:$W111)</f>
        <v>78.4246571136257</v>
      </c>
      <c r="Y111" s="29">
        <v>9.182</v>
      </c>
    </row>
    <row r="112" spans="1:25" ht="12.75">
      <c r="A112" s="20">
        <v>106</v>
      </c>
      <c r="B112" s="21" t="s">
        <v>115</v>
      </c>
      <c r="C112" s="22">
        <v>22.6</v>
      </c>
      <c r="D112" s="23">
        <v>26</v>
      </c>
      <c r="E112" s="23">
        <v>27.5</v>
      </c>
      <c r="F112" s="23">
        <v>19.4</v>
      </c>
      <c r="G112" s="30">
        <v>17</v>
      </c>
      <c r="H112" s="23">
        <v>17.1</v>
      </c>
      <c r="I112" s="23">
        <v>18</v>
      </c>
      <c r="J112" s="23">
        <v>15.9</v>
      </c>
      <c r="K112" s="23">
        <v>10.8</v>
      </c>
      <c r="L112" s="30">
        <v>5.1</v>
      </c>
      <c r="M112" s="25">
        <v>2.3</v>
      </c>
      <c r="N112" s="31">
        <v>2.9</v>
      </c>
      <c r="O112" s="31">
        <v>2.7</v>
      </c>
      <c r="P112" s="26">
        <v>1.3</v>
      </c>
      <c r="Q112" s="27">
        <v>-0.5</v>
      </c>
      <c r="R112" s="26">
        <v>-2</v>
      </c>
      <c r="S112" s="35">
        <v>-2.9</v>
      </c>
      <c r="T112" s="35">
        <v>-3.5</v>
      </c>
      <c r="U112" s="35">
        <v>-4.5</v>
      </c>
      <c r="V112" s="36">
        <v>-5.8</v>
      </c>
      <c r="W112" s="28">
        <f t="shared" si="6"/>
        <v>0.04633433678338377</v>
      </c>
      <c r="X112" s="28">
        <f>SUM(X$41,$W$46:$W112)</f>
        <v>78.47099145040909</v>
      </c>
      <c r="Y112" s="29">
        <v>3.018</v>
      </c>
    </row>
    <row r="113" spans="1:25" ht="12.75">
      <c r="A113" s="20">
        <v>107</v>
      </c>
      <c r="B113" s="21" t="s">
        <v>116</v>
      </c>
      <c r="C113" s="22">
        <v>22.7</v>
      </c>
      <c r="D113" s="23">
        <v>25.3</v>
      </c>
      <c r="E113" s="23">
        <v>27.3</v>
      </c>
      <c r="F113" s="23">
        <v>29.1</v>
      </c>
      <c r="G113" s="30">
        <v>31.3</v>
      </c>
      <c r="H113" s="23">
        <v>33.5</v>
      </c>
      <c r="I113" s="23">
        <v>33.9</v>
      </c>
      <c r="J113" s="23">
        <v>33.1</v>
      </c>
      <c r="K113" s="23">
        <v>31.9</v>
      </c>
      <c r="L113" s="30">
        <v>30.6</v>
      </c>
      <c r="M113" s="23">
        <v>28.8</v>
      </c>
      <c r="N113" s="31">
        <v>26.7</v>
      </c>
      <c r="O113" s="31">
        <v>24.4</v>
      </c>
      <c r="P113" s="31">
        <v>22.1</v>
      </c>
      <c r="Q113" s="32">
        <v>19.9</v>
      </c>
      <c r="R113" s="31">
        <v>17.9</v>
      </c>
      <c r="S113" s="31">
        <v>15.9</v>
      </c>
      <c r="T113" s="31">
        <v>13.9</v>
      </c>
      <c r="U113" s="31">
        <v>11.9</v>
      </c>
      <c r="V113" s="32">
        <v>10</v>
      </c>
      <c r="W113" s="28">
        <f t="shared" si="6"/>
        <v>0.09578526414563664</v>
      </c>
      <c r="X113" s="28">
        <f>SUM(X$41,$W$46:$W113)</f>
        <v>78.56677671455472</v>
      </c>
      <c r="Y113" s="29">
        <v>6.239</v>
      </c>
    </row>
    <row r="114" spans="1:25" ht="12.75">
      <c r="A114" s="20">
        <v>108</v>
      </c>
      <c r="B114" s="21" t="s">
        <v>117</v>
      </c>
      <c r="C114" s="22">
        <v>22.7</v>
      </c>
      <c r="D114" s="23">
        <v>31.6</v>
      </c>
      <c r="E114" s="23">
        <v>33.5</v>
      </c>
      <c r="F114" s="23">
        <v>34.8</v>
      </c>
      <c r="G114" s="30">
        <v>29.9</v>
      </c>
      <c r="H114" s="23">
        <v>26.7</v>
      </c>
      <c r="I114" s="23">
        <v>24.9</v>
      </c>
      <c r="J114" s="23">
        <v>19.7</v>
      </c>
      <c r="K114" s="23">
        <v>16.9</v>
      </c>
      <c r="L114" s="30">
        <v>12.3</v>
      </c>
      <c r="M114" s="23">
        <v>12.1</v>
      </c>
      <c r="N114" s="31">
        <v>12.5</v>
      </c>
      <c r="O114" s="31">
        <v>11.6</v>
      </c>
      <c r="P114" s="31">
        <v>10.1</v>
      </c>
      <c r="Q114" s="32">
        <v>8.5</v>
      </c>
      <c r="R114" s="31">
        <v>7.1</v>
      </c>
      <c r="S114" s="31">
        <v>6.1</v>
      </c>
      <c r="T114" s="31">
        <v>5.2</v>
      </c>
      <c r="U114" s="31">
        <v>4.2</v>
      </c>
      <c r="V114" s="32">
        <v>2.9</v>
      </c>
      <c r="W114" s="28">
        <f t="shared" si="6"/>
        <v>0.0024717787349651387</v>
      </c>
      <c r="X114" s="28">
        <f>SUM(X$41,$W$46:$W114)</f>
        <v>78.56924849328969</v>
      </c>
      <c r="Y114" s="29">
        <v>0.161</v>
      </c>
    </row>
    <row r="115" spans="1:25" ht="12.75">
      <c r="A115" s="20">
        <v>109</v>
      </c>
      <c r="B115" s="21" t="s">
        <v>118</v>
      </c>
      <c r="C115" s="22">
        <v>22.9</v>
      </c>
      <c r="D115" s="23">
        <v>26.8</v>
      </c>
      <c r="E115" s="23">
        <v>29.6</v>
      </c>
      <c r="F115" s="23">
        <v>26.4</v>
      </c>
      <c r="G115" s="30">
        <v>26.9</v>
      </c>
      <c r="H115" s="23">
        <v>24.9</v>
      </c>
      <c r="I115" s="23">
        <v>23.1</v>
      </c>
      <c r="J115" s="23">
        <v>22.1</v>
      </c>
      <c r="K115" s="23">
        <v>21.3</v>
      </c>
      <c r="L115" s="30">
        <v>19.2</v>
      </c>
      <c r="M115" s="23">
        <v>15.6</v>
      </c>
      <c r="N115" s="31">
        <v>13</v>
      </c>
      <c r="O115" s="31">
        <v>11.7</v>
      </c>
      <c r="P115" s="31">
        <v>10.8</v>
      </c>
      <c r="Q115" s="32">
        <v>9.7</v>
      </c>
      <c r="R115" s="31">
        <v>8.2</v>
      </c>
      <c r="S115" s="31">
        <v>6.5</v>
      </c>
      <c r="T115" s="31">
        <v>5</v>
      </c>
      <c r="U115" s="31">
        <v>3.8</v>
      </c>
      <c r="V115" s="32">
        <v>3</v>
      </c>
      <c r="W115" s="28">
        <f t="shared" si="6"/>
        <v>0.0025946000385658912</v>
      </c>
      <c r="X115" s="28">
        <f>SUM(X$41,$W$46:$W115)</f>
        <v>78.57184309332825</v>
      </c>
      <c r="Y115" s="29">
        <v>0.169</v>
      </c>
    </row>
    <row r="116" spans="1:25" ht="12.75">
      <c r="A116" s="20">
        <v>110</v>
      </c>
      <c r="B116" s="21" t="s">
        <v>119</v>
      </c>
      <c r="C116" s="22">
        <v>23</v>
      </c>
      <c r="D116" s="23">
        <v>24.4</v>
      </c>
      <c r="E116" s="23">
        <v>24.9</v>
      </c>
      <c r="F116" s="23">
        <v>23.4</v>
      </c>
      <c r="G116" s="30">
        <v>24.6</v>
      </c>
      <c r="H116" s="23">
        <v>24.1</v>
      </c>
      <c r="I116" s="23">
        <v>23.9</v>
      </c>
      <c r="J116" s="23">
        <v>21.6</v>
      </c>
      <c r="K116" s="23">
        <v>19.5</v>
      </c>
      <c r="L116" s="30">
        <v>16.1</v>
      </c>
      <c r="M116" s="23">
        <v>10.6</v>
      </c>
      <c r="N116" s="31">
        <v>5.3</v>
      </c>
      <c r="O116" s="31">
        <v>3.8</v>
      </c>
      <c r="P116" s="31">
        <v>3.8</v>
      </c>
      <c r="Q116" s="32">
        <v>3.7</v>
      </c>
      <c r="R116" s="31">
        <v>3.4</v>
      </c>
      <c r="S116" s="31">
        <v>2.7</v>
      </c>
      <c r="T116" s="31">
        <v>2.1</v>
      </c>
      <c r="U116" s="31">
        <v>1.7</v>
      </c>
      <c r="V116" s="32">
        <v>1.5</v>
      </c>
      <c r="W116" s="28">
        <f t="shared" si="6"/>
        <v>0.7359913091645576</v>
      </c>
      <c r="X116" s="28">
        <f>SUM(X$41,$W$46:$W116)</f>
        <v>79.30783440249282</v>
      </c>
      <c r="Y116" s="29">
        <v>47.939</v>
      </c>
    </row>
    <row r="117" spans="1:25" ht="12.75">
      <c r="A117" s="20">
        <v>111</v>
      </c>
      <c r="B117" s="21" t="s">
        <v>120</v>
      </c>
      <c r="C117" s="22">
        <v>23</v>
      </c>
      <c r="D117" s="23">
        <v>26.4</v>
      </c>
      <c r="E117" s="23">
        <v>29.7</v>
      </c>
      <c r="F117" s="23">
        <v>31.5</v>
      </c>
      <c r="G117" s="30">
        <v>32.6</v>
      </c>
      <c r="H117" s="23">
        <v>33.6</v>
      </c>
      <c r="I117" s="23">
        <v>35</v>
      </c>
      <c r="J117" s="23">
        <v>30.7</v>
      </c>
      <c r="K117" s="23">
        <v>29.4</v>
      </c>
      <c r="L117" s="30">
        <v>30</v>
      </c>
      <c r="M117" s="23">
        <v>29.1</v>
      </c>
      <c r="N117" s="31">
        <v>26.8</v>
      </c>
      <c r="O117" s="31">
        <v>24.1</v>
      </c>
      <c r="P117" s="31">
        <v>21.6</v>
      </c>
      <c r="Q117" s="32">
        <v>19.8</v>
      </c>
      <c r="R117" s="31">
        <v>18.4</v>
      </c>
      <c r="S117" s="31">
        <v>16.9</v>
      </c>
      <c r="T117" s="31">
        <v>15.1</v>
      </c>
      <c r="U117" s="31">
        <v>13.2</v>
      </c>
      <c r="V117" s="32">
        <v>11.5</v>
      </c>
      <c r="W117" s="28">
        <f t="shared" si="6"/>
        <v>0.012251425034175036</v>
      </c>
      <c r="X117" s="28">
        <f>SUM(X$41,$W$46:$W117)</f>
        <v>79.320085827527</v>
      </c>
      <c r="Y117" s="29">
        <v>0.798</v>
      </c>
    </row>
    <row r="118" spans="1:25" ht="12.75">
      <c r="A118" s="20">
        <v>112</v>
      </c>
      <c r="B118" s="21" t="s">
        <v>121</v>
      </c>
      <c r="C118" s="22">
        <v>23</v>
      </c>
      <c r="D118" s="23">
        <v>25.8</v>
      </c>
      <c r="E118" s="23">
        <v>32</v>
      </c>
      <c r="F118" s="23">
        <v>38.1</v>
      </c>
      <c r="G118" s="30">
        <v>35.2</v>
      </c>
      <c r="H118" s="23">
        <v>30.3</v>
      </c>
      <c r="I118" s="23">
        <v>25.6</v>
      </c>
      <c r="J118" s="23">
        <v>19.4</v>
      </c>
      <c r="K118" s="23">
        <v>18.1</v>
      </c>
      <c r="L118" s="30">
        <v>12</v>
      </c>
      <c r="M118" s="23">
        <v>8.8</v>
      </c>
      <c r="N118" s="31">
        <v>6.8</v>
      </c>
      <c r="O118" s="31">
        <v>5.7</v>
      </c>
      <c r="P118" s="31">
        <v>4.9</v>
      </c>
      <c r="Q118" s="32">
        <v>3.4</v>
      </c>
      <c r="R118" s="31">
        <v>1.1</v>
      </c>
      <c r="S118" s="26">
        <v>-1.3</v>
      </c>
      <c r="T118" s="35">
        <v>-2.9</v>
      </c>
      <c r="U118" s="35">
        <v>-3.7</v>
      </c>
      <c r="V118" s="36">
        <v>-3.9</v>
      </c>
      <c r="W118" s="28">
        <f t="shared" si="6"/>
        <v>0.001704145587460437</v>
      </c>
      <c r="X118" s="28">
        <f>SUM(X$41,$W$46:$W118)</f>
        <v>79.32178997311445</v>
      </c>
      <c r="Y118" s="29">
        <v>0.111</v>
      </c>
    </row>
    <row r="119" spans="1:25" ht="12.75">
      <c r="A119" s="20">
        <v>113</v>
      </c>
      <c r="B119" s="21" t="s">
        <v>122</v>
      </c>
      <c r="C119" s="22">
        <v>23.1</v>
      </c>
      <c r="D119" s="23">
        <v>25.1</v>
      </c>
      <c r="E119" s="23">
        <v>27.6</v>
      </c>
      <c r="F119" s="23">
        <v>28.9</v>
      </c>
      <c r="G119" s="30">
        <v>30.7</v>
      </c>
      <c r="H119" s="23">
        <v>35.2</v>
      </c>
      <c r="I119" s="23">
        <v>33.1</v>
      </c>
      <c r="J119" s="23">
        <v>32.2</v>
      </c>
      <c r="K119" s="23">
        <v>28.9</v>
      </c>
      <c r="L119" s="30">
        <v>25.5</v>
      </c>
      <c r="M119" s="23">
        <v>22.7</v>
      </c>
      <c r="N119" s="31">
        <v>21.2</v>
      </c>
      <c r="O119" s="31">
        <v>19.4</v>
      </c>
      <c r="P119" s="31">
        <v>17.4</v>
      </c>
      <c r="Q119" s="32">
        <v>15.3</v>
      </c>
      <c r="R119" s="31">
        <v>13.1</v>
      </c>
      <c r="S119" s="31">
        <v>11.1</v>
      </c>
      <c r="T119" s="31">
        <v>9.1</v>
      </c>
      <c r="U119" s="31">
        <v>7.7</v>
      </c>
      <c r="V119" s="32">
        <v>6.7</v>
      </c>
      <c r="W119" s="28">
        <f t="shared" si="6"/>
        <v>0.36250707757762013</v>
      </c>
      <c r="X119" s="28">
        <f>SUM(X$41,$W$46:$W119)</f>
        <v>79.68429705069207</v>
      </c>
      <c r="Y119" s="29">
        <v>23.612</v>
      </c>
    </row>
    <row r="120" spans="1:25" ht="12.75">
      <c r="A120" s="20">
        <v>114</v>
      </c>
      <c r="B120" s="21" t="s">
        <v>123</v>
      </c>
      <c r="C120" s="22">
        <v>23.1</v>
      </c>
      <c r="D120" s="23">
        <v>24.2</v>
      </c>
      <c r="E120" s="23">
        <v>25.3</v>
      </c>
      <c r="F120" s="23">
        <v>26.6</v>
      </c>
      <c r="G120" s="30">
        <v>27.7</v>
      </c>
      <c r="H120" s="23">
        <v>28.9</v>
      </c>
      <c r="I120" s="23">
        <v>30</v>
      </c>
      <c r="J120" s="23">
        <v>31</v>
      </c>
      <c r="K120" s="23">
        <v>27</v>
      </c>
      <c r="L120" s="30">
        <v>28.5</v>
      </c>
      <c r="M120" s="23">
        <v>30.1</v>
      </c>
      <c r="N120" s="31">
        <v>31.3</v>
      </c>
      <c r="O120" s="31">
        <v>30.8</v>
      </c>
      <c r="P120" s="31">
        <v>30.1</v>
      </c>
      <c r="Q120" s="32">
        <v>29.2</v>
      </c>
      <c r="R120" s="31">
        <v>28.2</v>
      </c>
      <c r="S120" s="31">
        <v>26.6</v>
      </c>
      <c r="T120" s="31">
        <v>24.5</v>
      </c>
      <c r="U120" s="31">
        <v>22.3</v>
      </c>
      <c r="V120" s="32">
        <v>20.2</v>
      </c>
      <c r="W120" s="28">
        <f t="shared" si="6"/>
        <v>0.05284386587422365</v>
      </c>
      <c r="X120" s="28">
        <f>SUM(X$41,$W$46:$W120)</f>
        <v>79.73714091656629</v>
      </c>
      <c r="Y120" s="29">
        <v>3.442</v>
      </c>
    </row>
    <row r="121" spans="1:25" ht="12.75">
      <c r="A121" s="20">
        <v>115</v>
      </c>
      <c r="B121" s="21" t="s">
        <v>124</v>
      </c>
      <c r="C121" s="22">
        <v>23.2</v>
      </c>
      <c r="D121" s="23">
        <v>24.3</v>
      </c>
      <c r="E121" s="23">
        <v>25.1</v>
      </c>
      <c r="F121" s="23">
        <v>26.1</v>
      </c>
      <c r="G121" s="30">
        <v>26.8</v>
      </c>
      <c r="H121" s="23">
        <v>27.9</v>
      </c>
      <c r="I121" s="23">
        <v>28.5</v>
      </c>
      <c r="J121" s="23">
        <v>28.5</v>
      </c>
      <c r="K121" s="23">
        <v>29.6</v>
      </c>
      <c r="L121" s="30">
        <v>29.8</v>
      </c>
      <c r="M121" s="23">
        <v>28.3</v>
      </c>
      <c r="N121" s="31">
        <v>26.7</v>
      </c>
      <c r="O121" s="31">
        <v>24.8</v>
      </c>
      <c r="P121" s="31">
        <v>22.8</v>
      </c>
      <c r="Q121" s="32">
        <v>20.8</v>
      </c>
      <c r="R121" s="31">
        <v>19</v>
      </c>
      <c r="S121" s="31">
        <v>17.4</v>
      </c>
      <c r="T121" s="31">
        <v>15.8</v>
      </c>
      <c r="U121" s="31">
        <v>14.2</v>
      </c>
      <c r="V121" s="32">
        <v>12.8</v>
      </c>
      <c r="W121" s="28">
        <f t="shared" si="6"/>
        <v>0.286219695378603</v>
      </c>
      <c r="X121" s="28">
        <f>SUM(X$41,$W$46:$W121)</f>
        <v>80.0233606119449</v>
      </c>
      <c r="Y121" s="29">
        <v>18.643</v>
      </c>
    </row>
    <row r="122" spans="1:25" ht="12.75">
      <c r="A122" s="20">
        <v>116</v>
      </c>
      <c r="B122" s="21" t="s">
        <v>125</v>
      </c>
      <c r="C122" s="22">
        <v>23.2</v>
      </c>
      <c r="D122" s="23">
        <v>24.1</v>
      </c>
      <c r="E122" s="23">
        <v>22.2</v>
      </c>
      <c r="F122" s="23">
        <v>17.6</v>
      </c>
      <c r="G122" s="30">
        <v>14.4</v>
      </c>
      <c r="H122" s="23">
        <v>13.1</v>
      </c>
      <c r="I122" s="23">
        <v>11.4</v>
      </c>
      <c r="J122" s="23">
        <v>10</v>
      </c>
      <c r="K122" s="25">
        <v>5.8</v>
      </c>
      <c r="L122" s="24">
        <v>4</v>
      </c>
      <c r="M122" s="25">
        <v>0.7000000000000011</v>
      </c>
      <c r="N122" s="26">
        <v>-0.6999999999999993</v>
      </c>
      <c r="O122" s="35">
        <v>-2.2</v>
      </c>
      <c r="P122" s="35">
        <v>-3.3</v>
      </c>
      <c r="Q122" s="36">
        <v>-4.4</v>
      </c>
      <c r="R122" s="35">
        <v>-5.3</v>
      </c>
      <c r="S122" s="35">
        <v>-6.1</v>
      </c>
      <c r="T122" s="35">
        <v>-6.9</v>
      </c>
      <c r="U122" s="35">
        <v>-7.7</v>
      </c>
      <c r="V122" s="36">
        <v>-8.4</v>
      </c>
      <c r="W122" s="28">
        <f t="shared" si="6"/>
        <v>0.06010567544961812</v>
      </c>
      <c r="X122" s="28">
        <f>SUM(X$41,$W$46:$W122)</f>
        <v>80.08346628739451</v>
      </c>
      <c r="Y122" s="29">
        <v>3.915</v>
      </c>
    </row>
    <row r="123" spans="1:25" ht="12.75">
      <c r="A123" s="20">
        <v>117</v>
      </c>
      <c r="B123" s="21" t="s">
        <v>126</v>
      </c>
      <c r="C123" s="22">
        <v>23.3</v>
      </c>
      <c r="D123" s="23">
        <v>23</v>
      </c>
      <c r="E123" s="23">
        <v>23.3</v>
      </c>
      <c r="F123" s="23">
        <v>23.9</v>
      </c>
      <c r="G123" s="30">
        <v>23.8</v>
      </c>
      <c r="H123" s="23">
        <v>25.9</v>
      </c>
      <c r="I123" s="23">
        <v>29.1</v>
      </c>
      <c r="J123" s="23">
        <v>30.6</v>
      </c>
      <c r="K123" s="23">
        <v>26.8</v>
      </c>
      <c r="L123" s="30">
        <v>25.6</v>
      </c>
      <c r="M123" s="23">
        <v>27.5</v>
      </c>
      <c r="N123" s="31">
        <v>31.5</v>
      </c>
      <c r="O123" s="31">
        <v>32.6</v>
      </c>
      <c r="P123" s="31">
        <v>30.6</v>
      </c>
      <c r="Q123" s="32">
        <v>28.5</v>
      </c>
      <c r="R123" s="31">
        <v>27.4</v>
      </c>
      <c r="S123" s="31">
        <v>27.1</v>
      </c>
      <c r="T123" s="31">
        <v>26.3</v>
      </c>
      <c r="U123" s="31">
        <v>24.4</v>
      </c>
      <c r="V123" s="32">
        <v>22.1</v>
      </c>
      <c r="W123" s="28">
        <f t="shared" si="6"/>
        <v>0.12065657812478896</v>
      </c>
      <c r="X123" s="28">
        <f>SUM(X$41,$W$46:$W123)</f>
        <v>80.20412286551931</v>
      </c>
      <c r="Y123" s="29">
        <v>7.859</v>
      </c>
    </row>
    <row r="124" spans="1:25" ht="12.75">
      <c r="A124" s="20">
        <v>118</v>
      </c>
      <c r="B124" s="21" t="s">
        <v>127</v>
      </c>
      <c r="C124" s="22">
        <v>23.3</v>
      </c>
      <c r="D124" s="23">
        <v>29.4</v>
      </c>
      <c r="E124" s="23">
        <v>30.5</v>
      </c>
      <c r="F124" s="23">
        <v>28.8</v>
      </c>
      <c r="G124" s="30">
        <v>24.3</v>
      </c>
      <c r="H124" s="23">
        <v>21.4</v>
      </c>
      <c r="I124" s="23">
        <v>20.2</v>
      </c>
      <c r="J124" s="23">
        <v>19.1</v>
      </c>
      <c r="K124" s="23">
        <v>17.8</v>
      </c>
      <c r="L124" s="30">
        <v>16.1</v>
      </c>
      <c r="M124" s="23">
        <v>14.7</v>
      </c>
      <c r="N124" s="31">
        <v>12.8</v>
      </c>
      <c r="O124" s="31">
        <v>11.8</v>
      </c>
      <c r="P124" s="31">
        <v>10.7</v>
      </c>
      <c r="Q124" s="32">
        <v>9.4</v>
      </c>
      <c r="R124" s="31">
        <v>8</v>
      </c>
      <c r="S124" s="31">
        <v>6.3</v>
      </c>
      <c r="T124" s="31">
        <v>4.8</v>
      </c>
      <c r="U124" s="31">
        <v>3.4</v>
      </c>
      <c r="V124" s="32">
        <v>2.2</v>
      </c>
      <c r="W124" s="28">
        <f t="shared" si="6"/>
        <v>0.04117584203215218</v>
      </c>
      <c r="X124" s="28">
        <f>SUM(X$41,$W$46:$W124)</f>
        <v>80.24529870755146</v>
      </c>
      <c r="Y124" s="29">
        <v>2.682</v>
      </c>
    </row>
    <row r="125" spans="1:25" ht="12.75">
      <c r="A125" s="20">
        <v>119</v>
      </c>
      <c r="B125" s="21" t="s">
        <v>128</v>
      </c>
      <c r="C125" s="22">
        <v>23.3</v>
      </c>
      <c r="D125" s="23">
        <v>27.3</v>
      </c>
      <c r="E125" s="23">
        <v>29.5</v>
      </c>
      <c r="F125" s="23">
        <v>32.9</v>
      </c>
      <c r="G125" s="30">
        <v>38</v>
      </c>
      <c r="H125" s="23">
        <v>37.6</v>
      </c>
      <c r="I125" s="23">
        <v>34.5</v>
      </c>
      <c r="J125" s="23">
        <v>28.6</v>
      </c>
      <c r="K125" s="23">
        <v>28.5</v>
      </c>
      <c r="L125" s="30">
        <v>27.6</v>
      </c>
      <c r="M125" s="23">
        <v>25.7</v>
      </c>
      <c r="N125" s="31">
        <v>23.3</v>
      </c>
      <c r="O125" s="31">
        <v>20.8</v>
      </c>
      <c r="P125" s="31">
        <v>18.8</v>
      </c>
      <c r="Q125" s="32">
        <v>17.1</v>
      </c>
      <c r="R125" s="31">
        <v>15.5</v>
      </c>
      <c r="S125" s="31">
        <v>13.9</v>
      </c>
      <c r="T125" s="31">
        <v>12.1</v>
      </c>
      <c r="U125" s="31">
        <v>10.4</v>
      </c>
      <c r="V125" s="32">
        <v>8.8</v>
      </c>
      <c r="W125" s="28">
        <f t="shared" si="6"/>
        <v>0.0072464569124443805</v>
      </c>
      <c r="X125" s="28">
        <f>SUM(X$41,$W$46:$W125)</f>
        <v>80.2525451644639</v>
      </c>
      <c r="Y125" s="29">
        <v>0.472</v>
      </c>
    </row>
    <row r="126" spans="1:25" ht="12.75">
      <c r="A126" s="20">
        <v>120</v>
      </c>
      <c r="B126" s="21" t="s">
        <v>129</v>
      </c>
      <c r="C126" s="22">
        <v>23.8</v>
      </c>
      <c r="D126" s="23">
        <v>26.4</v>
      </c>
      <c r="E126" s="23">
        <v>28.6</v>
      </c>
      <c r="F126" s="23">
        <v>26.3</v>
      </c>
      <c r="G126" s="30">
        <v>24.8</v>
      </c>
      <c r="H126" s="23">
        <v>26.7</v>
      </c>
      <c r="I126" s="23">
        <v>26</v>
      </c>
      <c r="J126" s="23">
        <v>23.5</v>
      </c>
      <c r="K126" s="23">
        <v>18.1</v>
      </c>
      <c r="L126" s="30">
        <v>13.1</v>
      </c>
      <c r="M126" s="23">
        <v>11.6</v>
      </c>
      <c r="N126" s="31">
        <v>11.1</v>
      </c>
      <c r="O126" s="31">
        <v>10.2</v>
      </c>
      <c r="P126" s="31">
        <v>9.2</v>
      </c>
      <c r="Q126" s="32">
        <v>8</v>
      </c>
      <c r="R126" s="31">
        <v>6.1</v>
      </c>
      <c r="S126" s="31">
        <v>4.5</v>
      </c>
      <c r="T126" s="31">
        <v>3.4</v>
      </c>
      <c r="U126" s="31">
        <v>2.3</v>
      </c>
      <c r="V126" s="32">
        <v>1.2</v>
      </c>
      <c r="W126" s="28">
        <f t="shared" si="6"/>
        <v>0.15513865911070016</v>
      </c>
      <c r="X126" s="28">
        <f>SUM(X$41,$W$46:$W126)</f>
        <v>80.4076838235746</v>
      </c>
      <c r="Y126" s="29">
        <v>10.105</v>
      </c>
    </row>
    <row r="127" spans="1:25" ht="12.75">
      <c r="A127" s="20">
        <v>121</v>
      </c>
      <c r="B127" s="21" t="s">
        <v>130</v>
      </c>
      <c r="C127" s="22">
        <v>24.1</v>
      </c>
      <c r="D127" s="23">
        <v>24.3</v>
      </c>
      <c r="E127" s="23">
        <v>24.1</v>
      </c>
      <c r="F127" s="23">
        <v>22.9</v>
      </c>
      <c r="G127" s="30">
        <v>19.7</v>
      </c>
      <c r="H127" s="23">
        <v>20.5</v>
      </c>
      <c r="I127" s="23">
        <v>23.8</v>
      </c>
      <c r="J127" s="23">
        <v>22.1</v>
      </c>
      <c r="K127" s="23">
        <v>17.8</v>
      </c>
      <c r="L127" s="30">
        <v>16.7</v>
      </c>
      <c r="M127" s="23">
        <v>15.2</v>
      </c>
      <c r="N127" s="31">
        <v>13.8</v>
      </c>
      <c r="O127" s="31">
        <v>12.1</v>
      </c>
      <c r="P127" s="31">
        <v>10.9</v>
      </c>
      <c r="Q127" s="32">
        <v>9.7</v>
      </c>
      <c r="R127" s="31">
        <v>8.6</v>
      </c>
      <c r="S127" s="31">
        <v>7.4</v>
      </c>
      <c r="T127" s="31">
        <v>6.1</v>
      </c>
      <c r="U127" s="31">
        <v>4.6</v>
      </c>
      <c r="V127" s="32">
        <v>3.2</v>
      </c>
      <c r="W127" s="28">
        <f t="shared" si="6"/>
        <v>0.012220719708274848</v>
      </c>
      <c r="X127" s="28">
        <f>SUM(X$41,$W$46:$W127)</f>
        <v>80.41990454328288</v>
      </c>
      <c r="Y127" s="29">
        <v>0.796</v>
      </c>
    </row>
    <row r="128" spans="1:25" ht="12.75">
      <c r="A128" s="20">
        <v>122</v>
      </c>
      <c r="B128" s="21" t="s">
        <v>131</v>
      </c>
      <c r="C128" s="22">
        <v>24.2</v>
      </c>
      <c r="D128" s="23">
        <v>25.6</v>
      </c>
      <c r="E128" s="23">
        <v>27.4</v>
      </c>
      <c r="F128" s="23">
        <v>29.2</v>
      </c>
      <c r="G128" s="30">
        <v>29.3</v>
      </c>
      <c r="H128" s="23">
        <v>32</v>
      </c>
      <c r="I128" s="23">
        <v>34.8</v>
      </c>
      <c r="J128" s="23">
        <v>30.6</v>
      </c>
      <c r="K128" s="23">
        <v>23.9</v>
      </c>
      <c r="L128" s="30">
        <v>13.9</v>
      </c>
      <c r="M128" s="23">
        <v>13.5</v>
      </c>
      <c r="N128" s="31">
        <v>14.9</v>
      </c>
      <c r="O128" s="31">
        <v>14.6</v>
      </c>
      <c r="P128" s="31">
        <v>12.1</v>
      </c>
      <c r="Q128" s="32">
        <v>9</v>
      </c>
      <c r="R128" s="31">
        <v>7.2</v>
      </c>
      <c r="S128" s="31">
        <v>6.5</v>
      </c>
      <c r="T128" s="31">
        <v>5.9</v>
      </c>
      <c r="U128" s="31">
        <v>4.6</v>
      </c>
      <c r="V128" s="32">
        <v>2.8</v>
      </c>
      <c r="W128" s="28">
        <f t="shared" si="6"/>
        <v>1.0657972146584775</v>
      </c>
      <c r="X128" s="28">
        <f>SUM(X$41,$W$46:$W128)</f>
        <v>81.48570175794136</v>
      </c>
      <c r="Y128" s="29">
        <v>69.421</v>
      </c>
    </row>
    <row r="129" spans="1:25" ht="12.75">
      <c r="A129" s="20">
        <v>123</v>
      </c>
      <c r="B129" s="21" t="s">
        <v>132</v>
      </c>
      <c r="C129" s="22">
        <v>24.2</v>
      </c>
      <c r="D129" s="23">
        <v>18.7</v>
      </c>
      <c r="E129" s="23">
        <v>21</v>
      </c>
      <c r="F129" s="23">
        <v>12.3</v>
      </c>
      <c r="G129" s="30">
        <v>12.9</v>
      </c>
      <c r="H129" s="23">
        <v>10.5</v>
      </c>
      <c r="I129" s="23">
        <v>18.3</v>
      </c>
      <c r="J129" s="23">
        <v>16.6</v>
      </c>
      <c r="K129" s="23">
        <v>12.4</v>
      </c>
      <c r="L129" s="30">
        <v>6.7</v>
      </c>
      <c r="M129" s="25">
        <v>3.1</v>
      </c>
      <c r="N129" s="31">
        <v>2.8</v>
      </c>
      <c r="O129" s="31">
        <v>2.7</v>
      </c>
      <c r="P129" s="31">
        <v>2.3</v>
      </c>
      <c r="Q129" s="32">
        <v>1</v>
      </c>
      <c r="R129" s="26">
        <v>-1</v>
      </c>
      <c r="S129" s="35">
        <v>-3.2</v>
      </c>
      <c r="T129" s="35">
        <v>-5</v>
      </c>
      <c r="U129" s="35">
        <v>-6.4</v>
      </c>
      <c r="V129" s="36">
        <v>-7.4</v>
      </c>
      <c r="W129" s="28">
        <f t="shared" si="6"/>
        <v>0.007261809575394474</v>
      </c>
      <c r="X129" s="28">
        <f>SUM(X$41,$W$46:$W129)</f>
        <v>81.49296356751675</v>
      </c>
      <c r="Y129" s="29">
        <v>0.473</v>
      </c>
    </row>
    <row r="130" spans="1:25" ht="12.75">
      <c r="A130" s="20">
        <v>124</v>
      </c>
      <c r="B130" s="21" t="s">
        <v>133</v>
      </c>
      <c r="C130" s="22">
        <v>24.3</v>
      </c>
      <c r="D130" s="23">
        <v>26.3</v>
      </c>
      <c r="E130" s="23">
        <v>28.7</v>
      </c>
      <c r="F130" s="23">
        <v>31.5</v>
      </c>
      <c r="G130" s="30">
        <v>34.9</v>
      </c>
      <c r="H130" s="23">
        <v>37.1</v>
      </c>
      <c r="I130" s="23">
        <v>38.3</v>
      </c>
      <c r="J130" s="23">
        <v>36.4</v>
      </c>
      <c r="K130" s="23">
        <v>30.5</v>
      </c>
      <c r="L130" s="30">
        <v>26.3</v>
      </c>
      <c r="M130" s="23">
        <v>20.7</v>
      </c>
      <c r="N130" s="31">
        <v>19.4</v>
      </c>
      <c r="O130" s="31">
        <v>19.2</v>
      </c>
      <c r="P130" s="31">
        <v>17.7</v>
      </c>
      <c r="Q130" s="32">
        <v>15.5</v>
      </c>
      <c r="R130" s="31">
        <v>13.1</v>
      </c>
      <c r="S130" s="31">
        <v>11</v>
      </c>
      <c r="T130" s="31">
        <v>9.4</v>
      </c>
      <c r="U130" s="31">
        <v>8.3</v>
      </c>
      <c r="V130" s="32">
        <v>6.9</v>
      </c>
      <c r="W130" s="28">
        <f t="shared" si="6"/>
        <v>0.03848912601588573</v>
      </c>
      <c r="X130" s="28">
        <f>SUM(X$41,$W$46:$W130)</f>
        <v>81.53145269353264</v>
      </c>
      <c r="Y130" s="29">
        <v>2.507</v>
      </c>
    </row>
    <row r="131" spans="1:25" ht="12.75">
      <c r="A131" s="20">
        <v>125</v>
      </c>
      <c r="B131" s="21" t="s">
        <v>134</v>
      </c>
      <c r="C131" s="22">
        <v>24.6</v>
      </c>
      <c r="D131" s="23">
        <v>23.8</v>
      </c>
      <c r="E131" s="23">
        <v>25</v>
      </c>
      <c r="F131" s="23">
        <v>23.2</v>
      </c>
      <c r="G131" s="30">
        <v>24.4</v>
      </c>
      <c r="H131" s="23">
        <v>25.3</v>
      </c>
      <c r="I131" s="23">
        <v>25.3</v>
      </c>
      <c r="J131" s="23">
        <v>24.8</v>
      </c>
      <c r="K131" s="23">
        <v>21.1</v>
      </c>
      <c r="L131" s="30">
        <v>20.2</v>
      </c>
      <c r="M131" s="23">
        <v>19.6</v>
      </c>
      <c r="N131" s="31">
        <v>18.6</v>
      </c>
      <c r="O131" s="31">
        <v>17.1</v>
      </c>
      <c r="P131" s="31">
        <v>15.2</v>
      </c>
      <c r="Q131" s="32">
        <v>13.3</v>
      </c>
      <c r="R131" s="31">
        <v>11.7</v>
      </c>
      <c r="S131" s="31">
        <v>10.5</v>
      </c>
      <c r="T131" s="31">
        <v>9.1</v>
      </c>
      <c r="U131" s="31">
        <v>7.6</v>
      </c>
      <c r="V131" s="32">
        <v>6.2</v>
      </c>
      <c r="W131" s="28">
        <f t="shared" si="6"/>
        <v>1.1184414959143498</v>
      </c>
      <c r="X131" s="28">
        <f>SUM(X$41,$W$46:$W131)</f>
        <v>82.649894189447</v>
      </c>
      <c r="Y131" s="29">
        <v>72.85</v>
      </c>
    </row>
    <row r="132" spans="1:25" ht="12.75">
      <c r="A132" s="20">
        <v>126</v>
      </c>
      <c r="B132" s="21" t="s">
        <v>135</v>
      </c>
      <c r="C132" s="22">
        <v>24.7</v>
      </c>
      <c r="D132" s="23">
        <v>27.7</v>
      </c>
      <c r="E132" s="23">
        <v>30.5</v>
      </c>
      <c r="F132" s="23">
        <v>30.8</v>
      </c>
      <c r="G132" s="30">
        <v>29.9</v>
      </c>
      <c r="H132" s="23">
        <v>26.4</v>
      </c>
      <c r="I132" s="23">
        <v>26.6</v>
      </c>
      <c r="J132" s="23">
        <v>23.4</v>
      </c>
      <c r="K132" s="23">
        <v>20.1</v>
      </c>
      <c r="L132" s="30">
        <v>17</v>
      </c>
      <c r="M132" s="23">
        <v>14.9</v>
      </c>
      <c r="N132" s="31">
        <v>14.7</v>
      </c>
      <c r="O132" s="31">
        <v>14</v>
      </c>
      <c r="P132" s="31">
        <v>12.5</v>
      </c>
      <c r="Q132" s="32">
        <v>10.5</v>
      </c>
      <c r="R132" s="31">
        <v>8.5</v>
      </c>
      <c r="S132" s="31">
        <v>7</v>
      </c>
      <c r="T132" s="31">
        <v>5.7</v>
      </c>
      <c r="U132" s="31">
        <v>4.8</v>
      </c>
      <c r="V132" s="32">
        <v>3.7</v>
      </c>
      <c r="W132" s="28">
        <f t="shared" si="6"/>
        <v>0.4681794566631174</v>
      </c>
      <c r="X132" s="28">
        <f>SUM(X$41,$W$46:$W132)</f>
        <v>83.11807364611012</v>
      </c>
      <c r="Y132" s="29">
        <v>30.495</v>
      </c>
    </row>
    <row r="133" spans="1:25" ht="12.75">
      <c r="A133" s="20">
        <v>127</v>
      </c>
      <c r="B133" s="21" t="s">
        <v>136</v>
      </c>
      <c r="C133" s="22">
        <v>24.9</v>
      </c>
      <c r="D133" s="23">
        <v>30.6</v>
      </c>
      <c r="E133" s="23">
        <v>29.5</v>
      </c>
      <c r="F133" s="23">
        <v>26.4</v>
      </c>
      <c r="G133" s="30">
        <v>23.3</v>
      </c>
      <c r="H133" s="23">
        <v>21.8</v>
      </c>
      <c r="I133" s="23">
        <v>20.7</v>
      </c>
      <c r="J133" s="23">
        <v>19.8</v>
      </c>
      <c r="K133" s="23">
        <v>16.7</v>
      </c>
      <c r="L133" s="30">
        <v>13.4</v>
      </c>
      <c r="M133" s="23">
        <v>11.7</v>
      </c>
      <c r="N133" s="31">
        <v>10.4</v>
      </c>
      <c r="O133" s="31">
        <v>9.2</v>
      </c>
      <c r="P133" s="31">
        <v>7.8</v>
      </c>
      <c r="Q133" s="32">
        <v>6.2</v>
      </c>
      <c r="R133" s="31">
        <v>4.6</v>
      </c>
      <c r="S133" s="31">
        <v>3.3</v>
      </c>
      <c r="T133" s="31">
        <v>2.4</v>
      </c>
      <c r="U133" s="31">
        <v>1.5</v>
      </c>
      <c r="V133" s="32">
        <v>0.4</v>
      </c>
      <c r="W133" s="28">
        <f t="shared" si="6"/>
        <v>0.04842229894459656</v>
      </c>
      <c r="X133" s="28">
        <f>SUM(X$41,$W$46:$W133)</f>
        <v>83.16649594505472</v>
      </c>
      <c r="Y133" s="29">
        <v>3.154</v>
      </c>
    </row>
    <row r="134" spans="1:25" ht="12.75">
      <c r="A134" s="20">
        <v>128</v>
      </c>
      <c r="B134" s="21" t="s">
        <v>137</v>
      </c>
      <c r="C134" s="22">
        <v>25</v>
      </c>
      <c r="D134" s="23">
        <v>27.4</v>
      </c>
      <c r="E134" s="23">
        <v>29.8</v>
      </c>
      <c r="F134" s="23">
        <v>31.5</v>
      </c>
      <c r="G134" s="30">
        <v>32.5</v>
      </c>
      <c r="H134" s="23">
        <v>32.5</v>
      </c>
      <c r="I134" s="23">
        <v>30.6</v>
      </c>
      <c r="J134" s="23">
        <v>29.3</v>
      </c>
      <c r="K134" s="23">
        <v>26.4</v>
      </c>
      <c r="L134" s="30">
        <v>22.5</v>
      </c>
      <c r="M134" s="23">
        <v>20.2</v>
      </c>
      <c r="N134" s="31">
        <v>20.5</v>
      </c>
      <c r="O134" s="31">
        <v>19.7</v>
      </c>
      <c r="P134" s="31">
        <v>18.8</v>
      </c>
      <c r="Q134" s="32">
        <v>17.1</v>
      </c>
      <c r="R134" s="31">
        <v>15.6</v>
      </c>
      <c r="S134" s="31">
        <v>14.2</v>
      </c>
      <c r="T134" s="31">
        <v>13</v>
      </c>
      <c r="U134" s="31">
        <v>11.9</v>
      </c>
      <c r="V134" s="32">
        <v>10.8</v>
      </c>
      <c r="W134" s="28">
        <f t="shared" si="6"/>
        <v>0.17621786534117925</v>
      </c>
      <c r="X134" s="28">
        <f>SUM(X$41,$W$46:$W134)</f>
        <v>83.34271381039589</v>
      </c>
      <c r="Y134" s="29">
        <v>11.478</v>
      </c>
    </row>
    <row r="135" spans="1:25" ht="12.75">
      <c r="A135" s="20">
        <v>129</v>
      </c>
      <c r="B135" s="21" t="s">
        <v>138</v>
      </c>
      <c r="C135" s="22">
        <v>25</v>
      </c>
      <c r="D135" s="23">
        <v>26.8</v>
      </c>
      <c r="E135" s="23">
        <v>26.3</v>
      </c>
      <c r="F135" s="23">
        <v>26.3</v>
      </c>
      <c r="G135" s="30">
        <v>23.1</v>
      </c>
      <c r="H135" s="23">
        <v>23.1</v>
      </c>
      <c r="I135" s="23">
        <v>25.5</v>
      </c>
      <c r="J135" s="23">
        <v>26.5</v>
      </c>
      <c r="K135" s="23">
        <v>20.9</v>
      </c>
      <c r="L135" s="30">
        <v>17.2</v>
      </c>
      <c r="M135" s="23">
        <v>15.3</v>
      </c>
      <c r="N135" s="31">
        <v>14.8</v>
      </c>
      <c r="O135" s="31">
        <v>13.3</v>
      </c>
      <c r="P135" s="31">
        <v>11.3</v>
      </c>
      <c r="Q135" s="32">
        <v>9.8</v>
      </c>
      <c r="R135" s="31">
        <v>8.8</v>
      </c>
      <c r="S135" s="31">
        <v>8</v>
      </c>
      <c r="T135" s="31">
        <v>7.1</v>
      </c>
      <c r="U135" s="31">
        <v>5.9</v>
      </c>
      <c r="V135" s="32">
        <v>4.5</v>
      </c>
      <c r="W135" s="28">
        <f t="shared" si="6"/>
        <v>0.0630073287471859</v>
      </c>
      <c r="X135" s="28">
        <f>SUM(X$41,$W$46:$W135)</f>
        <v>83.40572113914308</v>
      </c>
      <c r="Y135" s="29">
        <v>4.104</v>
      </c>
    </row>
    <row r="136" spans="1:25" ht="12.75">
      <c r="A136" s="20">
        <v>130</v>
      </c>
      <c r="B136" s="21" t="s">
        <v>139</v>
      </c>
      <c r="C136" s="22">
        <v>25.1</v>
      </c>
      <c r="D136" s="23">
        <v>26.6</v>
      </c>
      <c r="E136" s="23">
        <v>27.7</v>
      </c>
      <c r="F136" s="23">
        <v>28.7</v>
      </c>
      <c r="G136" s="30">
        <v>29.4</v>
      </c>
      <c r="H136" s="23">
        <v>30</v>
      </c>
      <c r="I136" s="23">
        <v>30.3</v>
      </c>
      <c r="J136" s="23">
        <v>29.4</v>
      </c>
      <c r="K136" s="23">
        <v>27.1</v>
      </c>
      <c r="L136" s="30">
        <v>24.3</v>
      </c>
      <c r="M136" s="23">
        <v>22.2</v>
      </c>
      <c r="N136" s="31">
        <v>20.3</v>
      </c>
      <c r="O136" s="31">
        <v>18.6</v>
      </c>
      <c r="P136" s="31">
        <v>16.9</v>
      </c>
      <c r="Q136" s="32">
        <v>15.2</v>
      </c>
      <c r="R136" s="31">
        <v>13.7</v>
      </c>
      <c r="S136" s="31">
        <v>12.2</v>
      </c>
      <c r="T136" s="31">
        <v>10.9</v>
      </c>
      <c r="U136" s="31">
        <v>9.5</v>
      </c>
      <c r="V136" s="32">
        <v>8.1</v>
      </c>
      <c r="W136" s="28">
        <f t="shared" si="6"/>
        <v>0.3459722595803689</v>
      </c>
      <c r="X136" s="28">
        <f>SUM(X$41,$W$46:$W136)</f>
        <v>83.75169339872345</v>
      </c>
      <c r="Y136" s="29">
        <v>22.535</v>
      </c>
    </row>
    <row r="137" spans="1:25" ht="12.75">
      <c r="A137" s="20">
        <v>131</v>
      </c>
      <c r="B137" s="21" t="s">
        <v>140</v>
      </c>
      <c r="C137" s="22">
        <v>25.3</v>
      </c>
      <c r="D137" s="23">
        <v>28.9</v>
      </c>
      <c r="E137" s="23">
        <v>29.9</v>
      </c>
      <c r="F137" s="23">
        <v>28.1</v>
      </c>
      <c r="G137" s="30">
        <v>25.9</v>
      </c>
      <c r="H137" s="23">
        <v>21.7</v>
      </c>
      <c r="I137" s="23">
        <v>26.4</v>
      </c>
      <c r="J137" s="23">
        <v>26.9</v>
      </c>
      <c r="K137" s="23">
        <v>22.8</v>
      </c>
      <c r="L137" s="30">
        <v>19.8</v>
      </c>
      <c r="M137" s="23">
        <v>18.2</v>
      </c>
      <c r="N137" s="31">
        <v>16.1</v>
      </c>
      <c r="O137" s="31">
        <v>14.4</v>
      </c>
      <c r="P137" s="31">
        <v>12.3</v>
      </c>
      <c r="Q137" s="32">
        <v>10.3</v>
      </c>
      <c r="R137" s="31">
        <v>8.4</v>
      </c>
      <c r="S137" s="31">
        <v>7.2</v>
      </c>
      <c r="T137" s="31">
        <v>6.2</v>
      </c>
      <c r="U137" s="31">
        <v>5</v>
      </c>
      <c r="V137" s="32">
        <v>3.8</v>
      </c>
      <c r="W137" s="28">
        <f t="shared" si="6"/>
        <v>0.39384186265876203</v>
      </c>
      <c r="X137" s="28">
        <f>SUM(X$41,$W$46:$W137)</f>
        <v>84.14553526138221</v>
      </c>
      <c r="Y137" s="29">
        <v>25.653</v>
      </c>
    </row>
    <row r="138" spans="1:25" ht="12.75">
      <c r="A138" s="20">
        <v>132</v>
      </c>
      <c r="B138" s="21" t="s">
        <v>141</v>
      </c>
      <c r="C138" s="22">
        <v>25.3</v>
      </c>
      <c r="D138" s="23">
        <v>28</v>
      </c>
      <c r="E138" s="23">
        <v>27.4</v>
      </c>
      <c r="F138" s="23">
        <v>29</v>
      </c>
      <c r="G138" s="30">
        <v>24.7</v>
      </c>
      <c r="H138" s="23">
        <v>22.3</v>
      </c>
      <c r="I138" s="23">
        <v>20.5</v>
      </c>
      <c r="J138" s="23">
        <v>16.7</v>
      </c>
      <c r="K138" s="23">
        <v>15.8</v>
      </c>
      <c r="L138" s="30">
        <v>15.1</v>
      </c>
      <c r="M138" s="23">
        <v>12.2</v>
      </c>
      <c r="N138" s="31">
        <v>8.7</v>
      </c>
      <c r="O138" s="31">
        <v>6.6</v>
      </c>
      <c r="P138" s="31">
        <v>6.9</v>
      </c>
      <c r="Q138" s="32">
        <v>6.7</v>
      </c>
      <c r="R138" s="31">
        <v>5.1</v>
      </c>
      <c r="S138" s="31">
        <v>1.8</v>
      </c>
      <c r="T138" s="31">
        <v>-1.6</v>
      </c>
      <c r="U138" s="35">
        <v>-4</v>
      </c>
      <c r="V138" s="36">
        <v>-5.2</v>
      </c>
      <c r="W138" s="28">
        <f t="shared" si="6"/>
        <v>0.011345617920119488</v>
      </c>
      <c r="X138" s="28">
        <f>SUM(X$41,$W$46:$W138)</f>
        <v>84.15688087930232</v>
      </c>
      <c r="Y138" s="29">
        <v>0.739</v>
      </c>
    </row>
    <row r="139" spans="1:25" ht="12.75">
      <c r="A139" s="20">
        <v>133</v>
      </c>
      <c r="B139" s="21" t="s">
        <v>142</v>
      </c>
      <c r="C139" s="22">
        <v>25.5</v>
      </c>
      <c r="D139" s="23">
        <v>27.1</v>
      </c>
      <c r="E139" s="23">
        <v>28.7</v>
      </c>
      <c r="F139" s="23">
        <v>28</v>
      </c>
      <c r="G139" s="30">
        <v>27.7</v>
      </c>
      <c r="H139" s="23">
        <v>27.1</v>
      </c>
      <c r="I139" s="23">
        <v>24.6</v>
      </c>
      <c r="J139" s="23">
        <v>23.4</v>
      </c>
      <c r="K139" s="23">
        <v>22.2</v>
      </c>
      <c r="L139" s="30">
        <v>19</v>
      </c>
      <c r="M139" s="23">
        <v>16</v>
      </c>
      <c r="N139" s="31">
        <v>14.8</v>
      </c>
      <c r="O139" s="31">
        <v>13.6</v>
      </c>
      <c r="P139" s="31">
        <v>12.3</v>
      </c>
      <c r="Q139" s="32">
        <v>10.6</v>
      </c>
      <c r="R139" s="31">
        <v>9.1</v>
      </c>
      <c r="S139" s="31">
        <v>7.6</v>
      </c>
      <c r="T139" s="31">
        <v>6.2</v>
      </c>
      <c r="U139" s="31">
        <v>4.8</v>
      </c>
      <c r="V139" s="32">
        <v>3.6</v>
      </c>
      <c r="W139" s="28">
        <f t="shared" si="6"/>
        <v>0.4187285293008645</v>
      </c>
      <c r="X139" s="28">
        <f>SUM(X$41,$W$46:$W139)</f>
        <v>84.57560940860319</v>
      </c>
      <c r="Y139" s="29">
        <v>27.274</v>
      </c>
    </row>
    <row r="140" spans="1:25" ht="12.75">
      <c r="A140" s="20">
        <v>134</v>
      </c>
      <c r="B140" s="21" t="s">
        <v>143</v>
      </c>
      <c r="C140" s="22">
        <v>25.5</v>
      </c>
      <c r="D140" s="23">
        <v>28.6</v>
      </c>
      <c r="E140" s="23">
        <v>30.7</v>
      </c>
      <c r="F140" s="23">
        <v>32.7</v>
      </c>
      <c r="G140" s="30">
        <v>34.2</v>
      </c>
      <c r="H140" s="23">
        <v>34.6</v>
      </c>
      <c r="I140" s="23">
        <v>34.7</v>
      </c>
      <c r="J140" s="23">
        <v>24.5</v>
      </c>
      <c r="K140" s="23">
        <v>20</v>
      </c>
      <c r="L140" s="30">
        <v>19.8</v>
      </c>
      <c r="M140" s="23">
        <v>19.9</v>
      </c>
      <c r="N140" s="31">
        <v>19.3</v>
      </c>
      <c r="O140" s="31">
        <v>17.2</v>
      </c>
      <c r="P140" s="31">
        <v>14</v>
      </c>
      <c r="Q140" s="32">
        <v>10.7</v>
      </c>
      <c r="R140" s="31">
        <v>8.5</v>
      </c>
      <c r="S140" s="31">
        <v>7.6</v>
      </c>
      <c r="T140" s="31">
        <v>7.4</v>
      </c>
      <c r="U140" s="31">
        <v>6.5</v>
      </c>
      <c r="V140" s="32">
        <v>5</v>
      </c>
      <c r="W140" s="28">
        <f t="shared" si="6"/>
        <v>0.09085705933865647</v>
      </c>
      <c r="X140" s="28">
        <f>SUM(X$41,$W$46:$W140)</f>
        <v>84.66646646794185</v>
      </c>
      <c r="Y140" s="29">
        <v>5.918</v>
      </c>
    </row>
    <row r="141" spans="1:25" ht="12.75">
      <c r="A141" s="20">
        <v>135</v>
      </c>
      <c r="B141" s="21" t="s">
        <v>144</v>
      </c>
      <c r="C141" s="22">
        <v>25.6</v>
      </c>
      <c r="D141" s="23">
        <v>21.7</v>
      </c>
      <c r="E141" s="23">
        <v>19.5</v>
      </c>
      <c r="F141" s="23">
        <v>18.8</v>
      </c>
      <c r="G141" s="30">
        <v>20.3</v>
      </c>
      <c r="H141" s="23">
        <v>19.2</v>
      </c>
      <c r="I141" s="23">
        <v>17</v>
      </c>
      <c r="J141" s="23">
        <v>16.1</v>
      </c>
      <c r="K141" s="23">
        <v>15.2</v>
      </c>
      <c r="L141" s="30">
        <v>15.2</v>
      </c>
      <c r="M141" s="23">
        <v>15.5</v>
      </c>
      <c r="N141" s="31">
        <v>14.2</v>
      </c>
      <c r="O141" s="31">
        <v>12.3</v>
      </c>
      <c r="P141" s="31">
        <v>10.9</v>
      </c>
      <c r="Q141" s="32">
        <v>9.8</v>
      </c>
      <c r="R141" s="31">
        <v>9</v>
      </c>
      <c r="S141" s="31">
        <v>8.1</v>
      </c>
      <c r="T141" s="31">
        <v>6.9</v>
      </c>
      <c r="U141" s="31">
        <v>5.6</v>
      </c>
      <c r="V141" s="32">
        <v>4.4</v>
      </c>
      <c r="W141" s="28">
        <f t="shared" si="6"/>
        <v>0.10274002046202924</v>
      </c>
      <c r="X141" s="28">
        <f>SUM(X$41,$W$46:$W141)</f>
        <v>84.76920648840388</v>
      </c>
      <c r="Y141" s="29">
        <v>6.692</v>
      </c>
    </row>
    <row r="142" spans="1:25" ht="12.75">
      <c r="A142" s="20">
        <v>136</v>
      </c>
      <c r="B142" s="21" t="s">
        <v>145</v>
      </c>
      <c r="C142" s="22">
        <v>25.9</v>
      </c>
      <c r="D142" s="23">
        <v>28.5</v>
      </c>
      <c r="E142" s="23">
        <v>28.3</v>
      </c>
      <c r="F142" s="23">
        <v>24.6</v>
      </c>
      <c r="G142" s="30">
        <v>21.4</v>
      </c>
      <c r="H142" s="23">
        <v>12.7</v>
      </c>
      <c r="I142" s="23">
        <v>13.5</v>
      </c>
      <c r="J142" s="23">
        <v>13</v>
      </c>
      <c r="K142" s="23">
        <v>11.7</v>
      </c>
      <c r="L142" s="30">
        <v>11.3</v>
      </c>
      <c r="M142" s="23">
        <v>9.5</v>
      </c>
      <c r="N142" s="31">
        <v>8.4</v>
      </c>
      <c r="O142" s="31">
        <v>6.6</v>
      </c>
      <c r="P142" s="31">
        <v>5.3</v>
      </c>
      <c r="Q142" s="32">
        <v>4.1</v>
      </c>
      <c r="R142" s="31">
        <v>3</v>
      </c>
      <c r="S142" s="31">
        <v>1.9</v>
      </c>
      <c r="T142" s="31">
        <v>0.3999999999999986</v>
      </c>
      <c r="U142" s="31">
        <v>-1</v>
      </c>
      <c r="V142" s="34">
        <v>-2.3</v>
      </c>
      <c r="W142" s="28">
        <f aca="true" t="shared" si="7" ref="W142:W173">100*$Y142/$Y$203</f>
        <v>0.0067244663721411834</v>
      </c>
      <c r="X142" s="28">
        <f>SUM(X$41,$W$46:$W142)</f>
        <v>84.77593095477603</v>
      </c>
      <c r="Y142" s="29">
        <v>0.438</v>
      </c>
    </row>
    <row r="143" spans="1:25" ht="12.75">
      <c r="A143" s="20">
        <v>137</v>
      </c>
      <c r="B143" s="21" t="s">
        <v>146</v>
      </c>
      <c r="C143" s="22">
        <v>26.1</v>
      </c>
      <c r="D143" s="23">
        <v>25.4</v>
      </c>
      <c r="E143" s="23">
        <v>25.4</v>
      </c>
      <c r="F143" s="23">
        <v>26.2</v>
      </c>
      <c r="G143" s="30">
        <v>27.6</v>
      </c>
      <c r="H143" s="23">
        <v>28.1</v>
      </c>
      <c r="I143" s="23">
        <v>28.4</v>
      </c>
      <c r="J143" s="23">
        <v>28.5</v>
      </c>
      <c r="K143" s="23">
        <v>28.3</v>
      </c>
      <c r="L143" s="30">
        <v>27.6</v>
      </c>
      <c r="M143" s="23">
        <v>26.6</v>
      </c>
      <c r="N143" s="31">
        <v>24.6</v>
      </c>
      <c r="O143" s="31">
        <v>22.1</v>
      </c>
      <c r="P143" s="31">
        <v>20</v>
      </c>
      <c r="Q143" s="32">
        <v>18.2</v>
      </c>
      <c r="R143" s="31">
        <v>16.6</v>
      </c>
      <c r="S143" s="31">
        <v>15.1</v>
      </c>
      <c r="T143" s="31">
        <v>13.4</v>
      </c>
      <c r="U143" s="31">
        <v>11.7</v>
      </c>
      <c r="V143" s="32">
        <v>10.1</v>
      </c>
      <c r="W143" s="28">
        <f t="shared" si="7"/>
        <v>0.0454899403211286</v>
      </c>
      <c r="X143" s="28">
        <f>SUM(X$41,$W$46:$W143)</f>
        <v>84.82142089509716</v>
      </c>
      <c r="Y143" s="29">
        <v>2.963</v>
      </c>
    </row>
    <row r="144" spans="1:25" ht="12.75">
      <c r="A144" s="20">
        <v>138</v>
      </c>
      <c r="B144" s="21" t="s">
        <v>147</v>
      </c>
      <c r="C144" s="22">
        <v>26.1</v>
      </c>
      <c r="D144" s="23">
        <v>29.1</v>
      </c>
      <c r="E144" s="23">
        <v>29.5</v>
      </c>
      <c r="F144" s="23">
        <v>26.5</v>
      </c>
      <c r="G144" s="30">
        <v>23.7</v>
      </c>
      <c r="H144" s="23">
        <v>19</v>
      </c>
      <c r="I144" s="23">
        <v>17.6</v>
      </c>
      <c r="J144" s="23">
        <v>17.5</v>
      </c>
      <c r="K144" s="23">
        <v>16.1</v>
      </c>
      <c r="L144" s="30">
        <v>15</v>
      </c>
      <c r="M144" s="23">
        <v>14.8</v>
      </c>
      <c r="N144" s="31">
        <v>12.7</v>
      </c>
      <c r="O144" s="31">
        <v>10.9</v>
      </c>
      <c r="P144" s="31">
        <v>9.5</v>
      </c>
      <c r="Q144" s="32">
        <v>8.2</v>
      </c>
      <c r="R144" s="31">
        <v>6.9</v>
      </c>
      <c r="S144" s="31">
        <v>5.5</v>
      </c>
      <c r="T144" s="31">
        <v>3.9</v>
      </c>
      <c r="U144" s="31">
        <v>2.9</v>
      </c>
      <c r="V144" s="32">
        <v>1.9</v>
      </c>
      <c r="W144" s="28">
        <f t="shared" si="7"/>
        <v>0.012051840415823812</v>
      </c>
      <c r="X144" s="28">
        <f>SUM(X$41,$W$46:$W144)</f>
        <v>84.83347273551298</v>
      </c>
      <c r="Y144" s="29">
        <v>0.785</v>
      </c>
    </row>
    <row r="145" spans="1:25" ht="12.75">
      <c r="A145" s="20">
        <v>139</v>
      </c>
      <c r="B145" s="21" t="s">
        <v>148</v>
      </c>
      <c r="C145" s="22">
        <v>26.2</v>
      </c>
      <c r="D145" s="23">
        <v>27.7</v>
      </c>
      <c r="E145" s="23">
        <v>29.5</v>
      </c>
      <c r="F145" s="23">
        <v>29.7</v>
      </c>
      <c r="G145" s="30">
        <v>29.1</v>
      </c>
      <c r="H145" s="23">
        <v>28.4</v>
      </c>
      <c r="I145" s="23">
        <v>26.7</v>
      </c>
      <c r="J145" s="23">
        <v>24.2</v>
      </c>
      <c r="K145" s="23">
        <v>21.6</v>
      </c>
      <c r="L145" s="30">
        <v>20.4</v>
      </c>
      <c r="M145" s="23">
        <v>18.2</v>
      </c>
      <c r="N145" s="31">
        <v>15.9</v>
      </c>
      <c r="O145" s="31">
        <v>14</v>
      </c>
      <c r="P145" s="31">
        <v>12.4</v>
      </c>
      <c r="Q145" s="32">
        <v>10.8</v>
      </c>
      <c r="R145" s="31">
        <v>9.2</v>
      </c>
      <c r="S145" s="31">
        <v>7.7</v>
      </c>
      <c r="T145" s="31">
        <v>6.1</v>
      </c>
      <c r="U145" s="31">
        <v>4.7</v>
      </c>
      <c r="V145" s="32">
        <v>3.5</v>
      </c>
      <c r="W145" s="28">
        <f t="shared" si="7"/>
        <v>0.2005211307911781</v>
      </c>
      <c r="X145" s="28">
        <f>SUM(X$41,$W$46:$W145)</f>
        <v>85.03399386630416</v>
      </c>
      <c r="Y145" s="29">
        <v>13.061</v>
      </c>
    </row>
    <row r="146" spans="1:25" ht="12.75">
      <c r="A146" s="20">
        <v>140</v>
      </c>
      <c r="B146" s="21" t="s">
        <v>149</v>
      </c>
      <c r="C146" s="22">
        <v>26.6</v>
      </c>
      <c r="D146" s="23">
        <v>28.3</v>
      </c>
      <c r="E146" s="23">
        <v>29</v>
      </c>
      <c r="F146" s="23">
        <v>29.8</v>
      </c>
      <c r="G146" s="30">
        <v>30.5</v>
      </c>
      <c r="H146" s="23">
        <v>31.6</v>
      </c>
      <c r="I146" s="23">
        <v>30.7</v>
      </c>
      <c r="J146" s="23">
        <v>30.4</v>
      </c>
      <c r="K146" s="23">
        <v>27.6</v>
      </c>
      <c r="L146" s="30">
        <v>26.1</v>
      </c>
      <c r="M146" s="23">
        <v>27.5</v>
      </c>
      <c r="N146" s="31">
        <v>26.1</v>
      </c>
      <c r="O146" s="31">
        <v>23.6</v>
      </c>
      <c r="P146" s="31">
        <v>21.2</v>
      </c>
      <c r="Q146" s="32">
        <v>19.3</v>
      </c>
      <c r="R146" s="31">
        <v>17.7</v>
      </c>
      <c r="S146" s="31">
        <v>15.9</v>
      </c>
      <c r="T146" s="31">
        <v>14.1</v>
      </c>
      <c r="U146" s="31">
        <v>12.1</v>
      </c>
      <c r="V146" s="32">
        <v>10.2</v>
      </c>
      <c r="W146" s="28">
        <f t="shared" si="7"/>
        <v>0.590739764993718</v>
      </c>
      <c r="X146" s="28">
        <f>SUM(X$41,$W$46:$W146)</f>
        <v>85.62473363129787</v>
      </c>
      <c r="Y146" s="29">
        <v>38.478</v>
      </c>
    </row>
    <row r="147" spans="1:25" ht="12.75">
      <c r="A147" s="20">
        <v>141</v>
      </c>
      <c r="B147" s="21" t="s">
        <v>150</v>
      </c>
      <c r="C147" s="22">
        <v>26.6</v>
      </c>
      <c r="D147" s="23">
        <v>29.4</v>
      </c>
      <c r="E147" s="23">
        <v>30.6</v>
      </c>
      <c r="F147" s="23">
        <v>30.4</v>
      </c>
      <c r="G147" s="30">
        <v>28.1</v>
      </c>
      <c r="H147" s="23">
        <v>24.7</v>
      </c>
      <c r="I147" s="23">
        <v>22.9</v>
      </c>
      <c r="J147" s="23">
        <v>21.9</v>
      </c>
      <c r="K147" s="23">
        <v>19.8</v>
      </c>
      <c r="L147" s="30">
        <v>19.1</v>
      </c>
      <c r="M147" s="23">
        <v>17.7</v>
      </c>
      <c r="N147" s="31">
        <v>15.8</v>
      </c>
      <c r="O147" s="31">
        <v>14</v>
      </c>
      <c r="P147" s="31">
        <v>12.4</v>
      </c>
      <c r="Q147" s="32">
        <v>11</v>
      </c>
      <c r="R147" s="31">
        <v>9.6</v>
      </c>
      <c r="S147" s="31">
        <v>8</v>
      </c>
      <c r="T147" s="31">
        <v>6.5</v>
      </c>
      <c r="U147" s="31">
        <v>5.1</v>
      </c>
      <c r="V147" s="32">
        <v>3.9</v>
      </c>
      <c r="W147" s="28">
        <f t="shared" si="7"/>
        <v>0.049619806654703905</v>
      </c>
      <c r="X147" s="28">
        <f>SUM(X$41,$W$46:$W147)</f>
        <v>85.67435343795258</v>
      </c>
      <c r="Y147" s="29">
        <v>3.232</v>
      </c>
    </row>
    <row r="148" spans="1:25" ht="12.75">
      <c r="A148" s="20">
        <v>142</v>
      </c>
      <c r="B148" s="21" t="s">
        <v>151</v>
      </c>
      <c r="C148" s="22">
        <v>26.6</v>
      </c>
      <c r="D148" s="23">
        <v>29.4</v>
      </c>
      <c r="E148" s="23">
        <v>27.1</v>
      </c>
      <c r="F148" s="23">
        <v>23.6</v>
      </c>
      <c r="G148" s="30">
        <v>18.6</v>
      </c>
      <c r="H148" s="23">
        <v>10.6</v>
      </c>
      <c r="I148" s="23">
        <v>10.3</v>
      </c>
      <c r="J148" s="23">
        <v>11.9</v>
      </c>
      <c r="K148" s="23">
        <v>10.1</v>
      </c>
      <c r="L148" s="30">
        <v>8.6</v>
      </c>
      <c r="M148" s="23">
        <v>7.2</v>
      </c>
      <c r="N148" s="31">
        <v>4.8</v>
      </c>
      <c r="O148" s="31">
        <v>3.3</v>
      </c>
      <c r="P148" s="31">
        <v>2.4</v>
      </c>
      <c r="Q148" s="32">
        <v>1.3</v>
      </c>
      <c r="R148" s="31">
        <v>-0.09999999999999964</v>
      </c>
      <c r="S148" s="26">
        <v>-1.8</v>
      </c>
      <c r="T148" s="35">
        <v>-3.7</v>
      </c>
      <c r="U148" s="35">
        <v>-5.4</v>
      </c>
      <c r="V148" s="36">
        <v>-7</v>
      </c>
      <c r="W148" s="28">
        <f t="shared" si="7"/>
        <v>0.0060796545282372355</v>
      </c>
      <c r="X148" s="28">
        <f>SUM(X$41,$W$46:$W148)</f>
        <v>85.68043309248081</v>
      </c>
      <c r="Y148" s="29">
        <v>0.396</v>
      </c>
    </row>
    <row r="149" spans="1:25" ht="12.75">
      <c r="A149" s="20">
        <v>143</v>
      </c>
      <c r="B149" s="21" t="s">
        <v>152</v>
      </c>
      <c r="C149" s="22">
        <v>26.8</v>
      </c>
      <c r="D149" s="23">
        <v>28</v>
      </c>
      <c r="E149" s="23">
        <v>29.8</v>
      </c>
      <c r="F149" s="23">
        <v>31.6</v>
      </c>
      <c r="G149" s="30">
        <v>33.3</v>
      </c>
      <c r="H149" s="23">
        <v>32.9</v>
      </c>
      <c r="I149" s="23">
        <v>32.8</v>
      </c>
      <c r="J149" s="23">
        <v>34.4</v>
      </c>
      <c r="K149" s="23">
        <v>33.6</v>
      </c>
      <c r="L149" s="30">
        <v>30.5</v>
      </c>
      <c r="M149" s="23">
        <v>31.8</v>
      </c>
      <c r="N149" s="31">
        <v>33.2</v>
      </c>
      <c r="O149" s="31">
        <v>32.8</v>
      </c>
      <c r="P149" s="31">
        <v>31.5</v>
      </c>
      <c r="Q149" s="32">
        <v>29.1</v>
      </c>
      <c r="R149" s="31">
        <v>26.3</v>
      </c>
      <c r="S149" s="31">
        <v>23.8</v>
      </c>
      <c r="T149" s="31">
        <v>21.6</v>
      </c>
      <c r="U149" s="31">
        <v>19.8</v>
      </c>
      <c r="V149" s="32">
        <v>17.9</v>
      </c>
      <c r="W149" s="28">
        <f t="shared" si="7"/>
        <v>0.44441353441637177</v>
      </c>
      <c r="X149" s="28">
        <f>SUM(X$41,$W$46:$W149)</f>
        <v>86.12484662689718</v>
      </c>
      <c r="Y149" s="29">
        <v>28.947</v>
      </c>
    </row>
    <row r="150" spans="1:25" ht="12.75">
      <c r="A150" s="20">
        <v>144</v>
      </c>
      <c r="B150" s="21" t="s">
        <v>153</v>
      </c>
      <c r="C150" s="22">
        <v>27</v>
      </c>
      <c r="D150" s="23">
        <v>27.8</v>
      </c>
      <c r="E150" s="23">
        <v>30.7</v>
      </c>
      <c r="F150" s="23">
        <v>26.3</v>
      </c>
      <c r="G150" s="30">
        <v>26.8</v>
      </c>
      <c r="H150" s="23">
        <v>25.7</v>
      </c>
      <c r="I150" s="23">
        <v>26.5</v>
      </c>
      <c r="J150" s="23">
        <v>27.5</v>
      </c>
      <c r="K150" s="23">
        <v>24.1</v>
      </c>
      <c r="L150" s="30">
        <v>16.5</v>
      </c>
      <c r="M150" s="23">
        <v>14.6</v>
      </c>
      <c r="N150" s="31">
        <v>13.6</v>
      </c>
      <c r="O150" s="31">
        <v>12.9</v>
      </c>
      <c r="P150" s="31">
        <v>11.4</v>
      </c>
      <c r="Q150" s="32">
        <v>9</v>
      </c>
      <c r="R150" s="31">
        <v>6.8</v>
      </c>
      <c r="S150" s="31">
        <v>5.8</v>
      </c>
      <c r="T150" s="31">
        <v>4.9</v>
      </c>
      <c r="U150" s="31">
        <v>3.8</v>
      </c>
      <c r="V150" s="32">
        <v>2.4</v>
      </c>
      <c r="W150" s="28">
        <f t="shared" si="7"/>
        <v>0.07419942003780444</v>
      </c>
      <c r="X150" s="28">
        <f>SUM(X$41,$W$46:$W150)</f>
        <v>86.19904604693498</v>
      </c>
      <c r="Y150" s="29">
        <v>4.833</v>
      </c>
    </row>
    <row r="151" spans="1:25" ht="12.75">
      <c r="A151" s="20">
        <v>145</v>
      </c>
      <c r="B151" s="21" t="s">
        <v>154</v>
      </c>
      <c r="C151" s="22">
        <v>27</v>
      </c>
      <c r="D151" s="23">
        <v>28.6</v>
      </c>
      <c r="E151" s="23">
        <v>30.4</v>
      </c>
      <c r="F151" s="23">
        <v>21.7</v>
      </c>
      <c r="G151" s="30">
        <v>19.6</v>
      </c>
      <c r="H151" s="23">
        <v>22.2</v>
      </c>
      <c r="I151" s="23">
        <v>21.3</v>
      </c>
      <c r="J151" s="23">
        <v>17.9</v>
      </c>
      <c r="K151" s="23">
        <v>11.3</v>
      </c>
      <c r="L151" s="30">
        <v>7.9</v>
      </c>
      <c r="M151" s="23">
        <v>6.6</v>
      </c>
      <c r="N151" s="31">
        <v>6.7</v>
      </c>
      <c r="O151" s="31">
        <v>6.6</v>
      </c>
      <c r="P151" s="31">
        <v>5.6</v>
      </c>
      <c r="Q151" s="32">
        <v>4.1</v>
      </c>
      <c r="R151" s="31">
        <v>2.7</v>
      </c>
      <c r="S151" s="31">
        <v>1.4</v>
      </c>
      <c r="T151" s="31">
        <v>0.7000000000000011</v>
      </c>
      <c r="U151" s="31">
        <v>-0.3000000000000007</v>
      </c>
      <c r="V151" s="32">
        <v>-1.3</v>
      </c>
      <c r="W151" s="28">
        <f t="shared" si="7"/>
        <v>0.020326925745924495</v>
      </c>
      <c r="X151" s="28">
        <f>SUM(X$41,$W$46:$W151)</f>
        <v>86.2193729726809</v>
      </c>
      <c r="Y151" s="29">
        <v>1.324</v>
      </c>
    </row>
    <row r="152" spans="1:25" ht="12.75">
      <c r="A152" s="20">
        <v>146</v>
      </c>
      <c r="B152" s="21" t="s">
        <v>155</v>
      </c>
      <c r="C152" s="22">
        <v>27</v>
      </c>
      <c r="D152" s="23">
        <v>27.7</v>
      </c>
      <c r="E152" s="23">
        <v>28.8</v>
      </c>
      <c r="F152" s="23">
        <v>30.8</v>
      </c>
      <c r="G152" s="30">
        <v>33.4</v>
      </c>
      <c r="H152" s="23">
        <v>34</v>
      </c>
      <c r="I152" s="23">
        <v>34.7</v>
      </c>
      <c r="J152" s="23">
        <v>33.2</v>
      </c>
      <c r="K152" s="23">
        <v>29</v>
      </c>
      <c r="L152" s="30">
        <v>22.1</v>
      </c>
      <c r="M152" s="23">
        <v>13.2</v>
      </c>
      <c r="N152" s="31">
        <v>7.3</v>
      </c>
      <c r="O152" s="31">
        <v>5.9</v>
      </c>
      <c r="P152" s="31">
        <v>5.9</v>
      </c>
      <c r="Q152" s="32">
        <v>4.8</v>
      </c>
      <c r="R152" s="31">
        <v>4.6</v>
      </c>
      <c r="S152" s="31">
        <v>4.5</v>
      </c>
      <c r="T152" s="31">
        <v>4.6</v>
      </c>
      <c r="U152" s="31">
        <v>4.6</v>
      </c>
      <c r="V152" s="32">
        <v>4.5</v>
      </c>
      <c r="W152" s="28">
        <f t="shared" si="7"/>
        <v>0.01727174581885578</v>
      </c>
      <c r="X152" s="28">
        <f>SUM(X$41,$W$46:$W152)</f>
        <v>86.23664471849976</v>
      </c>
      <c r="Y152" s="29">
        <v>1.125</v>
      </c>
    </row>
    <row r="153" spans="1:25" ht="12.75">
      <c r="A153" s="20">
        <v>147</v>
      </c>
      <c r="B153" s="21" t="s">
        <v>156</v>
      </c>
      <c r="C153" s="22">
        <v>27</v>
      </c>
      <c r="D153" s="23">
        <v>32.2</v>
      </c>
      <c r="E153" s="23">
        <v>33.1</v>
      </c>
      <c r="F153" s="23">
        <v>34.1</v>
      </c>
      <c r="G153" s="30">
        <v>27.8</v>
      </c>
      <c r="H153" s="23">
        <v>24.2</v>
      </c>
      <c r="I153" s="23">
        <v>24.4</v>
      </c>
      <c r="J153" s="23">
        <v>24.3</v>
      </c>
      <c r="K153" s="23">
        <v>20.4</v>
      </c>
      <c r="L153" s="30">
        <v>16.6</v>
      </c>
      <c r="M153" s="23">
        <v>14.4</v>
      </c>
      <c r="N153" s="31">
        <v>13.1</v>
      </c>
      <c r="O153" s="31">
        <v>12</v>
      </c>
      <c r="P153" s="31">
        <v>10.5</v>
      </c>
      <c r="Q153" s="32">
        <v>8.5</v>
      </c>
      <c r="R153" s="31">
        <v>6.8</v>
      </c>
      <c r="S153" s="31">
        <v>5.3</v>
      </c>
      <c r="T153" s="31">
        <v>4.4</v>
      </c>
      <c r="U153" s="31">
        <v>3.4</v>
      </c>
      <c r="V153" s="32">
        <v>2.4</v>
      </c>
      <c r="W153" s="28">
        <f t="shared" si="7"/>
        <v>0.003930281715224072</v>
      </c>
      <c r="X153" s="28">
        <f>SUM(X$41,$W$46:$W153)</f>
        <v>86.24057500021499</v>
      </c>
      <c r="Y153" s="29">
        <v>0.256</v>
      </c>
    </row>
    <row r="154" spans="1:25" ht="12.75">
      <c r="A154" s="20">
        <v>148</v>
      </c>
      <c r="B154" s="21" t="s">
        <v>157</v>
      </c>
      <c r="C154" s="22">
        <v>27.1</v>
      </c>
      <c r="D154" s="23">
        <v>29.6</v>
      </c>
      <c r="E154" s="23">
        <v>31</v>
      </c>
      <c r="F154" s="23">
        <v>31.5</v>
      </c>
      <c r="G154" s="30">
        <v>32.6</v>
      </c>
      <c r="H154" s="23">
        <v>32</v>
      </c>
      <c r="I154" s="23">
        <v>31.3</v>
      </c>
      <c r="J154" s="23">
        <v>27.5</v>
      </c>
      <c r="K154" s="23">
        <v>22.7</v>
      </c>
      <c r="L154" s="30">
        <v>16.2</v>
      </c>
      <c r="M154" s="23">
        <v>15.7</v>
      </c>
      <c r="N154" s="31">
        <v>15.9</v>
      </c>
      <c r="O154" s="31">
        <v>15.3</v>
      </c>
      <c r="P154" s="31">
        <v>13.6</v>
      </c>
      <c r="Q154" s="32">
        <v>11.2</v>
      </c>
      <c r="R154" s="31">
        <v>8.8</v>
      </c>
      <c r="S154" s="31">
        <v>7.1</v>
      </c>
      <c r="T154" s="31">
        <v>6</v>
      </c>
      <c r="U154" s="31">
        <v>5.1</v>
      </c>
      <c r="V154" s="32">
        <v>4</v>
      </c>
      <c r="W154" s="28">
        <f t="shared" si="7"/>
        <v>0.5043963885623892</v>
      </c>
      <c r="X154" s="28">
        <f>SUM(X$41,$W$46:$W154)</f>
        <v>86.74497138877737</v>
      </c>
      <c r="Y154" s="29">
        <v>32.854</v>
      </c>
    </row>
    <row r="155" spans="1:25" ht="12.75">
      <c r="A155" s="20">
        <v>149</v>
      </c>
      <c r="B155" s="21" t="s">
        <v>158</v>
      </c>
      <c r="C155" s="22">
        <v>27.2</v>
      </c>
      <c r="D155" s="23">
        <v>25.6</v>
      </c>
      <c r="E155" s="23">
        <v>25</v>
      </c>
      <c r="F155" s="23">
        <v>25</v>
      </c>
      <c r="G155" s="30">
        <v>26.1</v>
      </c>
      <c r="H155" s="23">
        <v>26.2</v>
      </c>
      <c r="I155" s="23">
        <v>26.9</v>
      </c>
      <c r="J155" s="23">
        <v>29.8</v>
      </c>
      <c r="K155" s="23">
        <v>29.5</v>
      </c>
      <c r="L155" s="30">
        <v>25</v>
      </c>
      <c r="M155" s="23">
        <v>20.4</v>
      </c>
      <c r="N155" s="31">
        <v>19.7</v>
      </c>
      <c r="O155" s="31">
        <v>18.7</v>
      </c>
      <c r="P155" s="31">
        <v>17.2</v>
      </c>
      <c r="Q155" s="32">
        <v>15.1</v>
      </c>
      <c r="R155" s="31">
        <v>12.7</v>
      </c>
      <c r="S155" s="31">
        <v>10.5</v>
      </c>
      <c r="T155" s="31">
        <v>8.6</v>
      </c>
      <c r="U155" s="31">
        <v>7.6</v>
      </c>
      <c r="V155" s="32">
        <v>6.6</v>
      </c>
      <c r="W155" s="28">
        <f t="shared" si="7"/>
        <v>0.08695748294933257</v>
      </c>
      <c r="X155" s="28">
        <f>SUM(X$41,$W$46:$W155)</f>
        <v>86.8319288717267</v>
      </c>
      <c r="Y155" s="29">
        <v>5.664</v>
      </c>
    </row>
    <row r="156" spans="1:25" ht="12.75">
      <c r="A156" s="20">
        <v>150</v>
      </c>
      <c r="B156" s="21" t="s">
        <v>159</v>
      </c>
      <c r="C156" s="22">
        <v>27.3</v>
      </c>
      <c r="D156" s="23">
        <v>28.4</v>
      </c>
      <c r="E156" s="23">
        <v>27.5</v>
      </c>
      <c r="F156" s="23">
        <v>26.7</v>
      </c>
      <c r="G156" s="30">
        <v>26.3</v>
      </c>
      <c r="H156" s="23">
        <v>23.9</v>
      </c>
      <c r="I156" s="23">
        <v>22.9</v>
      </c>
      <c r="J156" s="23">
        <v>18.3</v>
      </c>
      <c r="K156" s="23">
        <v>17.6</v>
      </c>
      <c r="L156" s="30">
        <v>16.3</v>
      </c>
      <c r="M156" s="23">
        <v>13.7</v>
      </c>
      <c r="N156" s="31">
        <v>12.5</v>
      </c>
      <c r="O156" s="31">
        <v>11</v>
      </c>
      <c r="P156" s="31">
        <v>9.5</v>
      </c>
      <c r="Q156" s="32">
        <v>8</v>
      </c>
      <c r="R156" s="31">
        <v>6.5</v>
      </c>
      <c r="S156" s="31">
        <v>5.2</v>
      </c>
      <c r="T156" s="31">
        <v>4.1</v>
      </c>
      <c r="U156" s="31">
        <v>2.8</v>
      </c>
      <c r="V156" s="32">
        <v>1.7</v>
      </c>
      <c r="W156" s="28">
        <f t="shared" si="7"/>
        <v>1.1202838154683612</v>
      </c>
      <c r="X156" s="28">
        <f>SUM(X$41,$W$46:$W156)</f>
        <v>87.95221268719506</v>
      </c>
      <c r="Y156" s="29">
        <v>72.97</v>
      </c>
    </row>
    <row r="157" spans="1:25" ht="12.75">
      <c r="A157" s="20">
        <v>151</v>
      </c>
      <c r="B157" s="21" t="s">
        <v>160</v>
      </c>
      <c r="C157" s="22">
        <v>27.5</v>
      </c>
      <c r="D157" s="23">
        <v>26.4</v>
      </c>
      <c r="E157" s="23">
        <v>24.4</v>
      </c>
      <c r="F157" s="23">
        <v>20.2</v>
      </c>
      <c r="G157" s="30">
        <v>17.8</v>
      </c>
      <c r="H157" s="23">
        <v>17.3</v>
      </c>
      <c r="I157" s="23">
        <v>14</v>
      </c>
      <c r="J157" s="23">
        <v>11.7</v>
      </c>
      <c r="K157" s="23">
        <v>9.6</v>
      </c>
      <c r="L157" s="30">
        <v>7.4</v>
      </c>
      <c r="M157" s="23">
        <v>6.3</v>
      </c>
      <c r="N157" s="31">
        <v>5.7</v>
      </c>
      <c r="O157" s="31">
        <v>5.3</v>
      </c>
      <c r="P157" s="31">
        <v>4.5</v>
      </c>
      <c r="Q157" s="32">
        <v>3.7</v>
      </c>
      <c r="R157" s="31">
        <v>2.6</v>
      </c>
      <c r="S157" s="31">
        <v>1.6</v>
      </c>
      <c r="T157" s="31">
        <v>0.7000000000000011</v>
      </c>
      <c r="U157" s="31">
        <v>0.20000000000000107</v>
      </c>
      <c r="V157" s="32">
        <v>-0.09999999999999964</v>
      </c>
      <c r="W157" s="28">
        <f t="shared" si="7"/>
        <v>0.06059696066402113</v>
      </c>
      <c r="X157" s="28">
        <f>SUM(X$41,$W$46:$W157)</f>
        <v>88.01280964785907</v>
      </c>
      <c r="Y157" s="29">
        <v>3.947</v>
      </c>
    </row>
    <row r="158" spans="1:25" ht="12.75">
      <c r="A158" s="20">
        <v>152</v>
      </c>
      <c r="B158" s="21" t="s">
        <v>161</v>
      </c>
      <c r="C158" s="22">
        <v>27.7</v>
      </c>
      <c r="D158" s="23">
        <v>32</v>
      </c>
      <c r="E158" s="23">
        <v>32.7</v>
      </c>
      <c r="F158" s="23">
        <v>28.6</v>
      </c>
      <c r="G158" s="30">
        <v>25.9</v>
      </c>
      <c r="H158" s="23">
        <v>26.3</v>
      </c>
      <c r="I158" s="23">
        <v>28</v>
      </c>
      <c r="J158" s="23">
        <v>28.8</v>
      </c>
      <c r="K158" s="23">
        <v>25.2</v>
      </c>
      <c r="L158" s="30">
        <v>18.5</v>
      </c>
      <c r="M158" s="23">
        <v>16.9</v>
      </c>
      <c r="N158" s="31">
        <v>15.9</v>
      </c>
      <c r="O158" s="31">
        <v>14.6</v>
      </c>
      <c r="P158" s="31">
        <v>12.2</v>
      </c>
      <c r="Q158" s="32">
        <v>9.6</v>
      </c>
      <c r="R158" s="31">
        <v>7.8</v>
      </c>
      <c r="S158" s="31">
        <v>6.8</v>
      </c>
      <c r="T158" s="31">
        <v>5.7</v>
      </c>
      <c r="U158" s="31">
        <v>4.3</v>
      </c>
      <c r="V158" s="32">
        <v>2.7</v>
      </c>
      <c r="W158" s="28">
        <f t="shared" si="7"/>
        <v>0.40827336583185053</v>
      </c>
      <c r="X158" s="28">
        <f>SUM(X$41,$W$46:$W158)</f>
        <v>88.42108301369092</v>
      </c>
      <c r="Y158" s="29">
        <v>26.593</v>
      </c>
    </row>
    <row r="159" spans="1:25" ht="12.75">
      <c r="A159" s="20">
        <v>153</v>
      </c>
      <c r="B159" s="21" t="s">
        <v>162</v>
      </c>
      <c r="C159" s="22">
        <v>27.7</v>
      </c>
      <c r="D159" s="23">
        <v>29.5</v>
      </c>
      <c r="E159" s="23">
        <v>31.1</v>
      </c>
      <c r="F159" s="23">
        <v>32.3</v>
      </c>
      <c r="G159" s="30">
        <v>32.1</v>
      </c>
      <c r="H159" s="23">
        <v>33.1</v>
      </c>
      <c r="I159" s="23">
        <v>32.9</v>
      </c>
      <c r="J159" s="23">
        <v>32.1</v>
      </c>
      <c r="K159" s="23">
        <v>30.5</v>
      </c>
      <c r="L159" s="30">
        <v>27.4</v>
      </c>
      <c r="M159" s="23">
        <v>24.2</v>
      </c>
      <c r="N159" s="31">
        <v>22.3</v>
      </c>
      <c r="O159" s="31">
        <v>20.2</v>
      </c>
      <c r="P159" s="31">
        <v>17.9</v>
      </c>
      <c r="Q159" s="32">
        <v>15.6</v>
      </c>
      <c r="R159" s="31">
        <v>13.3</v>
      </c>
      <c r="S159" s="31">
        <v>11.2</v>
      </c>
      <c r="T159" s="31">
        <v>9.3</v>
      </c>
      <c r="U159" s="31">
        <v>8</v>
      </c>
      <c r="V159" s="32">
        <v>6.9</v>
      </c>
      <c r="W159" s="28">
        <f t="shared" si="7"/>
        <v>0.10492009860094258</v>
      </c>
      <c r="X159" s="28">
        <f>SUM(X$41,$W$46:$W159)</f>
        <v>88.52600311229186</v>
      </c>
      <c r="Y159" s="29">
        <v>6.834</v>
      </c>
    </row>
    <row r="160" spans="1:25" ht="12.75">
      <c r="A160" s="20">
        <v>154</v>
      </c>
      <c r="B160" s="21" t="s">
        <v>163</v>
      </c>
      <c r="C160" s="22">
        <v>27.8</v>
      </c>
      <c r="D160" s="23">
        <v>30</v>
      </c>
      <c r="E160" s="23">
        <v>32.4</v>
      </c>
      <c r="F160" s="23">
        <v>34.1</v>
      </c>
      <c r="G160" s="30">
        <v>36.4</v>
      </c>
      <c r="H160" s="23">
        <v>37.2</v>
      </c>
      <c r="I160" s="23">
        <v>37.7</v>
      </c>
      <c r="J160" s="23">
        <v>35</v>
      </c>
      <c r="K160" s="23">
        <v>29.2</v>
      </c>
      <c r="L160" s="30">
        <v>26.6</v>
      </c>
      <c r="M160" s="23">
        <v>25.9</v>
      </c>
      <c r="N160" s="31">
        <v>27.4</v>
      </c>
      <c r="O160" s="31">
        <v>25.7</v>
      </c>
      <c r="P160" s="31">
        <v>22.8</v>
      </c>
      <c r="Q160" s="32">
        <v>20.3</v>
      </c>
      <c r="R160" s="31">
        <v>18.8</v>
      </c>
      <c r="S160" s="31">
        <v>17.5</v>
      </c>
      <c r="T160" s="31">
        <v>16</v>
      </c>
      <c r="U160" s="31">
        <v>14.3</v>
      </c>
      <c r="V160" s="32">
        <v>12.6</v>
      </c>
      <c r="W160" s="28">
        <f t="shared" si="7"/>
        <v>0.5465394483603973</v>
      </c>
      <c r="X160" s="28">
        <f>SUM(X$41,$W$46:$W160)</f>
        <v>89.07254256065225</v>
      </c>
      <c r="Y160" s="29">
        <v>35.599</v>
      </c>
    </row>
    <row r="161" spans="1:25" ht="12.75">
      <c r="A161" s="20">
        <v>155</v>
      </c>
      <c r="B161" s="21" t="s">
        <v>164</v>
      </c>
      <c r="C161" s="22">
        <v>27.8</v>
      </c>
      <c r="D161" s="23">
        <v>29.9</v>
      </c>
      <c r="E161" s="23">
        <v>31.2</v>
      </c>
      <c r="F161" s="23">
        <v>32</v>
      </c>
      <c r="G161" s="30">
        <v>32.3</v>
      </c>
      <c r="H161" s="23">
        <v>33.4</v>
      </c>
      <c r="I161" s="23">
        <v>37.1</v>
      </c>
      <c r="J161" s="23">
        <v>33.9</v>
      </c>
      <c r="K161" s="25">
        <v>2</v>
      </c>
      <c r="L161" s="30">
        <v>16.1</v>
      </c>
      <c r="M161" s="23">
        <v>23.3</v>
      </c>
      <c r="N161" s="31">
        <v>27.3</v>
      </c>
      <c r="O161" s="31">
        <v>27.2</v>
      </c>
      <c r="P161" s="31">
        <v>24.5</v>
      </c>
      <c r="Q161" s="32">
        <v>20.6</v>
      </c>
      <c r="R161" s="31">
        <v>17.9</v>
      </c>
      <c r="S161" s="31">
        <v>16.9</v>
      </c>
      <c r="T161" s="31">
        <v>16.3</v>
      </c>
      <c r="U161" s="31">
        <v>15.1</v>
      </c>
      <c r="V161" s="32">
        <v>13.1</v>
      </c>
      <c r="W161" s="28">
        <f t="shared" si="7"/>
        <v>0.14176648968116826</v>
      </c>
      <c r="X161" s="28">
        <f>SUM(X$41,$W$46:$W161)</f>
        <v>89.21430905033343</v>
      </c>
      <c r="Y161" s="29">
        <v>9.234</v>
      </c>
    </row>
    <row r="162" spans="1:25" ht="12.75">
      <c r="A162" s="20">
        <v>156</v>
      </c>
      <c r="B162" s="21" t="s">
        <v>165</v>
      </c>
      <c r="C162" s="22">
        <v>27.9</v>
      </c>
      <c r="D162" s="23">
        <v>29.9</v>
      </c>
      <c r="E162" s="23">
        <v>31.7</v>
      </c>
      <c r="F162" s="23">
        <v>33.5</v>
      </c>
      <c r="G162" s="30">
        <v>35.5</v>
      </c>
      <c r="H162" s="23">
        <v>37.9</v>
      </c>
      <c r="I162" s="23">
        <v>39</v>
      </c>
      <c r="J162" s="23">
        <v>34.8</v>
      </c>
      <c r="K162" s="23">
        <v>28.7</v>
      </c>
      <c r="L162" s="30">
        <v>26.1</v>
      </c>
      <c r="M162" s="23">
        <v>24.6</v>
      </c>
      <c r="N162" s="31">
        <v>23.3</v>
      </c>
      <c r="O162" s="31">
        <v>20.9</v>
      </c>
      <c r="P162" s="31">
        <v>17.9</v>
      </c>
      <c r="Q162" s="32">
        <v>15</v>
      </c>
      <c r="R162" s="31">
        <v>12.8</v>
      </c>
      <c r="S162" s="31">
        <v>11.1</v>
      </c>
      <c r="T162" s="31">
        <v>9.7</v>
      </c>
      <c r="U162" s="31">
        <v>8.5</v>
      </c>
      <c r="V162" s="32">
        <v>6.9</v>
      </c>
      <c r="W162" s="28">
        <f t="shared" si="7"/>
        <v>0.2900732137790765</v>
      </c>
      <c r="X162" s="28">
        <f>SUM(X$41,$W$46:$W162)</f>
        <v>89.50438226411251</v>
      </c>
      <c r="Y162" s="29">
        <v>18.894</v>
      </c>
    </row>
    <row r="163" spans="1:25" ht="12.75">
      <c r="A163" s="20">
        <v>157</v>
      </c>
      <c r="B163" s="21" t="s">
        <v>166</v>
      </c>
      <c r="C163" s="22">
        <v>27.9</v>
      </c>
      <c r="D163" s="23">
        <v>27</v>
      </c>
      <c r="E163" s="23">
        <v>30.1</v>
      </c>
      <c r="F163" s="23">
        <v>25.3</v>
      </c>
      <c r="G163" s="30">
        <v>23.2</v>
      </c>
      <c r="H163" s="23">
        <v>21.9</v>
      </c>
      <c r="I163" s="23">
        <v>21</v>
      </c>
      <c r="J163" s="23">
        <v>17.8</v>
      </c>
      <c r="K163" s="23">
        <v>17.4</v>
      </c>
      <c r="L163" s="30">
        <v>14.2</v>
      </c>
      <c r="M163" s="23">
        <v>11.6</v>
      </c>
      <c r="N163" s="31">
        <v>10.8</v>
      </c>
      <c r="O163" s="31">
        <v>10</v>
      </c>
      <c r="P163" s="31">
        <v>8.5</v>
      </c>
      <c r="Q163" s="32">
        <v>7.5</v>
      </c>
      <c r="R163" s="31">
        <v>6.3</v>
      </c>
      <c r="S163" s="31">
        <v>5.2</v>
      </c>
      <c r="T163" s="31">
        <v>3.7</v>
      </c>
      <c r="U163" s="31">
        <v>2.6</v>
      </c>
      <c r="V163" s="32">
        <v>1.9</v>
      </c>
      <c r="W163" s="28">
        <f t="shared" si="7"/>
        <v>0.004958910132880371</v>
      </c>
      <c r="X163" s="28">
        <f>SUM(X$41,$W$46:$W163)</f>
        <v>89.50934117424539</v>
      </c>
      <c r="Y163" s="29">
        <v>0.323</v>
      </c>
    </row>
    <row r="164" spans="1:25" ht="12.75">
      <c r="A164" s="20">
        <v>158</v>
      </c>
      <c r="B164" s="21" t="s">
        <v>167</v>
      </c>
      <c r="C164" s="22">
        <v>28</v>
      </c>
      <c r="D164" s="23">
        <v>26.8</v>
      </c>
      <c r="E164" s="23">
        <v>28</v>
      </c>
      <c r="F164" s="23">
        <v>28.9</v>
      </c>
      <c r="G164" s="30">
        <v>30.5</v>
      </c>
      <c r="H164" s="23">
        <v>31.3</v>
      </c>
      <c r="I164" s="23">
        <v>31.3</v>
      </c>
      <c r="J164" s="23">
        <v>30.2</v>
      </c>
      <c r="K164" s="23">
        <v>30.8</v>
      </c>
      <c r="L164" s="30">
        <v>30.4</v>
      </c>
      <c r="M164" s="23">
        <v>29.8</v>
      </c>
      <c r="N164" s="31">
        <v>27.5</v>
      </c>
      <c r="O164" s="31">
        <v>25.1</v>
      </c>
      <c r="P164" s="31">
        <v>22.6</v>
      </c>
      <c r="Q164" s="32">
        <v>20.1</v>
      </c>
      <c r="R164" s="31">
        <v>17.7</v>
      </c>
      <c r="S164" s="31">
        <v>15.4</v>
      </c>
      <c r="T164" s="31">
        <v>13.4</v>
      </c>
      <c r="U164" s="31">
        <v>11.4</v>
      </c>
      <c r="V164" s="32">
        <v>9.5</v>
      </c>
      <c r="W164" s="28">
        <f t="shared" si="7"/>
        <v>0.1951323460956951</v>
      </c>
      <c r="X164" s="28">
        <f>SUM(X$41,$W$46:$W164)</f>
        <v>89.70447352034108</v>
      </c>
      <c r="Y164" s="29">
        <v>12.71</v>
      </c>
    </row>
    <row r="165" spans="1:25" ht="12.75">
      <c r="A165" s="20">
        <v>159</v>
      </c>
      <c r="B165" s="21" t="s">
        <v>168</v>
      </c>
      <c r="C165" s="22">
        <v>28.1</v>
      </c>
      <c r="D165" s="23">
        <v>31.4</v>
      </c>
      <c r="E165" s="23">
        <v>32.7</v>
      </c>
      <c r="F165" s="23">
        <v>33.1</v>
      </c>
      <c r="G165" s="30">
        <v>31.6</v>
      </c>
      <c r="H165" s="23">
        <v>28.8</v>
      </c>
      <c r="I165" s="23">
        <v>22.5</v>
      </c>
      <c r="J165" s="23">
        <v>22.7</v>
      </c>
      <c r="K165" s="23">
        <v>22.7</v>
      </c>
      <c r="L165" s="30">
        <v>21.6</v>
      </c>
      <c r="M165" s="23">
        <v>19.2</v>
      </c>
      <c r="N165" s="31">
        <v>16.9</v>
      </c>
      <c r="O165" s="31">
        <v>15.1</v>
      </c>
      <c r="P165" s="31">
        <v>13.6</v>
      </c>
      <c r="Q165" s="32">
        <v>12.1</v>
      </c>
      <c r="R165" s="31">
        <v>10.6</v>
      </c>
      <c r="S165" s="31">
        <v>9.2</v>
      </c>
      <c r="T165" s="31">
        <v>7.7</v>
      </c>
      <c r="U165" s="31">
        <v>6.2</v>
      </c>
      <c r="V165" s="32">
        <v>4.8</v>
      </c>
      <c r="W165" s="28">
        <f t="shared" si="7"/>
        <v>0.10237155655122698</v>
      </c>
      <c r="X165" s="28">
        <f>SUM(X$41,$W$46:$W165)</f>
        <v>89.80684507689232</v>
      </c>
      <c r="Y165" s="29">
        <v>6.668</v>
      </c>
    </row>
    <row r="166" spans="1:25" ht="12.75">
      <c r="A166" s="20">
        <v>160</v>
      </c>
      <c r="B166" s="21" t="s">
        <v>169</v>
      </c>
      <c r="C166" s="22">
        <v>28.1</v>
      </c>
      <c r="D166" s="23">
        <v>29.7</v>
      </c>
      <c r="E166" s="23">
        <v>30.5</v>
      </c>
      <c r="F166" s="23">
        <v>29.8</v>
      </c>
      <c r="G166" s="30">
        <v>29.9</v>
      </c>
      <c r="H166" s="23">
        <v>30.6</v>
      </c>
      <c r="I166" s="23">
        <v>29.5</v>
      </c>
      <c r="J166" s="23">
        <v>29.3</v>
      </c>
      <c r="K166" s="23">
        <v>29.4</v>
      </c>
      <c r="L166" s="30">
        <v>27.2</v>
      </c>
      <c r="M166" s="23">
        <v>25.3</v>
      </c>
      <c r="N166" s="31">
        <v>23.8</v>
      </c>
      <c r="O166" s="31">
        <v>21.8</v>
      </c>
      <c r="P166" s="31">
        <v>20</v>
      </c>
      <c r="Q166" s="32">
        <v>18.2</v>
      </c>
      <c r="R166" s="31">
        <v>16.4</v>
      </c>
      <c r="S166" s="31">
        <v>14.7</v>
      </c>
      <c r="T166" s="31">
        <v>13</v>
      </c>
      <c r="U166" s="31">
        <v>11.4</v>
      </c>
      <c r="V166" s="32">
        <v>9.9</v>
      </c>
      <c r="W166" s="28">
        <f t="shared" si="7"/>
        <v>0.003300822534270216</v>
      </c>
      <c r="X166" s="28">
        <f>SUM(X$41,$W$46:$W166)</f>
        <v>89.81014589942659</v>
      </c>
      <c r="Y166" s="29">
        <v>0.215</v>
      </c>
    </row>
    <row r="167" spans="1:25" ht="12.75">
      <c r="A167" s="20">
        <v>161</v>
      </c>
      <c r="B167" s="21" t="s">
        <v>170</v>
      </c>
      <c r="C167" s="22">
        <v>28.4</v>
      </c>
      <c r="D167" s="23">
        <v>30.3</v>
      </c>
      <c r="E167" s="23">
        <v>31</v>
      </c>
      <c r="F167" s="23">
        <v>28.5</v>
      </c>
      <c r="G167" s="30">
        <v>24.5</v>
      </c>
      <c r="H167" s="23">
        <v>19.9</v>
      </c>
      <c r="I167" s="23">
        <v>16.4</v>
      </c>
      <c r="J167" s="23">
        <v>13.2</v>
      </c>
      <c r="K167" s="23">
        <v>11</v>
      </c>
      <c r="L167" s="30">
        <v>8.9</v>
      </c>
      <c r="M167" s="23">
        <v>6.8</v>
      </c>
      <c r="N167" s="31">
        <v>6.1</v>
      </c>
      <c r="O167" s="31">
        <v>4.7</v>
      </c>
      <c r="P167" s="31">
        <v>3.4</v>
      </c>
      <c r="Q167" s="32">
        <v>2.1</v>
      </c>
      <c r="R167" s="31">
        <v>0.9</v>
      </c>
      <c r="S167" s="31">
        <v>-0.09999999999999964</v>
      </c>
      <c r="T167" s="31">
        <v>-1.3</v>
      </c>
      <c r="U167" s="33">
        <v>-2.2</v>
      </c>
      <c r="V167" s="34">
        <v>-3</v>
      </c>
      <c r="W167" s="28">
        <f t="shared" si="7"/>
        <v>0.967263823844774</v>
      </c>
      <c r="X167" s="28">
        <f>SUM(X$41,$W$46:$W167)</f>
        <v>90.77740972327136</v>
      </c>
      <c r="Y167" s="29">
        <v>63.003</v>
      </c>
    </row>
    <row r="168" spans="1:25" ht="12.75">
      <c r="A168" s="20">
        <v>162</v>
      </c>
      <c r="B168" s="21" t="s">
        <v>171</v>
      </c>
      <c r="C168" s="22">
        <v>28.5</v>
      </c>
      <c r="D168" s="23">
        <v>29.2</v>
      </c>
      <c r="E168" s="23">
        <v>25.4</v>
      </c>
      <c r="F168" s="23">
        <v>24.3</v>
      </c>
      <c r="G168" s="30">
        <v>22.7</v>
      </c>
      <c r="H168" s="23">
        <v>21</v>
      </c>
      <c r="I168" s="23">
        <v>19</v>
      </c>
      <c r="J168" s="23">
        <v>14.9</v>
      </c>
      <c r="K168" s="23">
        <v>13.9</v>
      </c>
      <c r="L168" s="30">
        <v>11.2</v>
      </c>
      <c r="M168" s="23">
        <v>9</v>
      </c>
      <c r="N168" s="31">
        <v>7.8</v>
      </c>
      <c r="O168" s="31">
        <v>6.9</v>
      </c>
      <c r="P168" s="31">
        <v>5.7</v>
      </c>
      <c r="Q168" s="32">
        <v>3.9</v>
      </c>
      <c r="R168" s="31">
        <v>2.2</v>
      </c>
      <c r="S168" s="31">
        <v>0.6999999999999993</v>
      </c>
      <c r="T168" s="31">
        <v>-0.5</v>
      </c>
      <c r="U168" s="31">
        <v>-1.4</v>
      </c>
      <c r="V168" s="34">
        <v>-2.3</v>
      </c>
      <c r="W168" s="28">
        <f t="shared" si="7"/>
        <v>0.29355826826874787</v>
      </c>
      <c r="X168" s="28">
        <f>SUM(X$41,$W$46:$W168)</f>
        <v>91.07096799154012</v>
      </c>
      <c r="Y168" s="29">
        <v>19.121</v>
      </c>
    </row>
    <row r="169" spans="1:25" ht="12.75">
      <c r="A169" s="20">
        <v>163</v>
      </c>
      <c r="B169" s="21" t="s">
        <v>172</v>
      </c>
      <c r="C169" s="22">
        <v>28.6</v>
      </c>
      <c r="D169" s="23">
        <v>29</v>
      </c>
      <c r="E169" s="23">
        <v>29.5</v>
      </c>
      <c r="F169" s="23">
        <v>25.8</v>
      </c>
      <c r="G169" s="30">
        <v>23.8</v>
      </c>
      <c r="H169" s="23">
        <v>23.5</v>
      </c>
      <c r="I169" s="23">
        <v>22.5</v>
      </c>
      <c r="J169" s="23">
        <v>18.9</v>
      </c>
      <c r="K169" s="23">
        <v>15.8</v>
      </c>
      <c r="L169" s="30">
        <v>15.2</v>
      </c>
      <c r="M169" s="23">
        <v>14.3</v>
      </c>
      <c r="N169" s="31">
        <v>12.9</v>
      </c>
      <c r="O169" s="31">
        <v>11.1</v>
      </c>
      <c r="P169" s="31">
        <v>9.4</v>
      </c>
      <c r="Q169" s="32">
        <v>8.1</v>
      </c>
      <c r="R169" s="31">
        <v>6.7</v>
      </c>
      <c r="S169" s="31">
        <v>5.4</v>
      </c>
      <c r="T169" s="31">
        <v>4.3</v>
      </c>
      <c r="U169" s="31">
        <v>3.2</v>
      </c>
      <c r="V169" s="32">
        <v>2.1</v>
      </c>
      <c r="W169" s="28">
        <f t="shared" si="7"/>
        <v>2.8683533716290173</v>
      </c>
      <c r="X169" s="28">
        <f>SUM(X$41,$W$46:$W169)</f>
        <v>93.93932136316913</v>
      </c>
      <c r="Y169" s="29">
        <v>186.831</v>
      </c>
    </row>
    <row r="170" spans="1:25" ht="12.75">
      <c r="A170" s="20">
        <v>164</v>
      </c>
      <c r="B170" s="21" t="s">
        <v>173</v>
      </c>
      <c r="C170" s="22">
        <v>28.6</v>
      </c>
      <c r="D170" s="23">
        <v>29.5</v>
      </c>
      <c r="E170" s="23">
        <v>33.5</v>
      </c>
      <c r="F170" s="23">
        <v>26.1</v>
      </c>
      <c r="G170" s="30">
        <v>19.6</v>
      </c>
      <c r="H170" s="23">
        <v>18.3</v>
      </c>
      <c r="I170" s="23">
        <v>19.2</v>
      </c>
      <c r="J170" s="23">
        <v>19.9</v>
      </c>
      <c r="K170" s="23">
        <v>18.6</v>
      </c>
      <c r="L170" s="30">
        <v>12</v>
      </c>
      <c r="M170" s="23">
        <v>7.4</v>
      </c>
      <c r="N170" s="31">
        <v>8.6</v>
      </c>
      <c r="O170" s="31">
        <v>8.8</v>
      </c>
      <c r="P170" s="31">
        <v>7.7</v>
      </c>
      <c r="Q170" s="32">
        <v>5.3</v>
      </c>
      <c r="R170" s="31">
        <v>2.9</v>
      </c>
      <c r="S170" s="31">
        <v>1.3</v>
      </c>
      <c r="T170" s="31">
        <v>0.5</v>
      </c>
      <c r="U170" s="31">
        <v>-0.3000000000000007</v>
      </c>
      <c r="V170" s="32">
        <v>-1.5</v>
      </c>
      <c r="W170" s="28">
        <f t="shared" si="7"/>
        <v>0.12822544095918534</v>
      </c>
      <c r="X170" s="28">
        <f>SUM(X$41,$W$46:$W170)</f>
        <v>94.06754680412831</v>
      </c>
      <c r="Y170" s="29">
        <v>8.352</v>
      </c>
    </row>
    <row r="171" spans="1:25" ht="12.75">
      <c r="A171" s="20">
        <v>165</v>
      </c>
      <c r="B171" s="21" t="s">
        <v>174</v>
      </c>
      <c r="C171" s="22">
        <v>28.7</v>
      </c>
      <c r="D171" s="23">
        <v>29.8</v>
      </c>
      <c r="E171" s="23">
        <v>33.2</v>
      </c>
      <c r="F171" s="23">
        <v>33.3</v>
      </c>
      <c r="G171" s="30">
        <v>28.5</v>
      </c>
      <c r="H171" s="23">
        <v>28.1</v>
      </c>
      <c r="I171" s="23">
        <v>28.3</v>
      </c>
      <c r="J171" s="23">
        <v>27.2</v>
      </c>
      <c r="K171" s="23">
        <v>22.5</v>
      </c>
      <c r="L171" s="30">
        <v>18.3</v>
      </c>
      <c r="M171" s="23">
        <v>16.2</v>
      </c>
      <c r="N171" s="31">
        <v>13.9</v>
      </c>
      <c r="O171" s="31">
        <v>12</v>
      </c>
      <c r="P171" s="31">
        <v>10.1</v>
      </c>
      <c r="Q171" s="32">
        <v>8.6</v>
      </c>
      <c r="R171" s="31">
        <v>7.5</v>
      </c>
      <c r="S171" s="31">
        <v>6.1</v>
      </c>
      <c r="T171" s="31">
        <v>4.7</v>
      </c>
      <c r="U171" s="31">
        <v>3.3</v>
      </c>
      <c r="V171" s="32">
        <v>2.1</v>
      </c>
      <c r="W171" s="28">
        <f t="shared" si="7"/>
        <v>0.01113068063881817</v>
      </c>
      <c r="X171" s="28">
        <f>SUM(X$41,$W$46:$W171)</f>
        <v>94.07867748476713</v>
      </c>
      <c r="Y171" s="29">
        <v>0.725</v>
      </c>
    </row>
    <row r="172" spans="1:25" ht="12.75">
      <c r="A172" s="20">
        <v>166</v>
      </c>
      <c r="B172" s="21" t="s">
        <v>175</v>
      </c>
      <c r="C172" s="22">
        <v>28.8</v>
      </c>
      <c r="D172" s="23">
        <v>29.9</v>
      </c>
      <c r="E172" s="23">
        <v>31</v>
      </c>
      <c r="F172" s="23">
        <v>32.1</v>
      </c>
      <c r="G172" s="30">
        <v>34.2</v>
      </c>
      <c r="H172" s="23">
        <v>35.6</v>
      </c>
      <c r="I172" s="23">
        <v>36.7</v>
      </c>
      <c r="J172" s="23">
        <v>33.5</v>
      </c>
      <c r="K172" s="23">
        <v>28.7</v>
      </c>
      <c r="L172" s="30">
        <v>23.6</v>
      </c>
      <c r="M172" s="23">
        <v>21</v>
      </c>
      <c r="N172" s="31">
        <v>19.9</v>
      </c>
      <c r="O172" s="31">
        <v>18.3</v>
      </c>
      <c r="P172" s="31">
        <v>16.7</v>
      </c>
      <c r="Q172" s="32">
        <v>15</v>
      </c>
      <c r="R172" s="31">
        <v>13.4</v>
      </c>
      <c r="S172" s="31">
        <v>12.1</v>
      </c>
      <c r="T172" s="31">
        <v>10.9</v>
      </c>
      <c r="U172" s="31">
        <v>9.8</v>
      </c>
      <c r="V172" s="32">
        <v>8.6</v>
      </c>
      <c r="W172" s="28">
        <f t="shared" si="7"/>
        <v>0.2853292409274975</v>
      </c>
      <c r="X172" s="28">
        <f>SUM(X$41,$W$46:$W172)</f>
        <v>94.36400672569462</v>
      </c>
      <c r="Y172" s="29">
        <v>18.585</v>
      </c>
    </row>
    <row r="173" spans="1:25" ht="12.75">
      <c r="A173" s="20">
        <v>167</v>
      </c>
      <c r="B173" s="21" t="s">
        <v>176</v>
      </c>
      <c r="C173" s="22">
        <v>28.8</v>
      </c>
      <c r="D173" s="23">
        <v>29.1</v>
      </c>
      <c r="E173" s="23">
        <v>26.9</v>
      </c>
      <c r="F173" s="23">
        <v>18</v>
      </c>
      <c r="G173" s="30">
        <v>14.5</v>
      </c>
      <c r="H173" s="23">
        <v>12.2</v>
      </c>
      <c r="I173" s="23">
        <v>10.9</v>
      </c>
      <c r="J173" s="23">
        <v>7.9</v>
      </c>
      <c r="K173" s="23">
        <v>6.8</v>
      </c>
      <c r="L173" s="30">
        <v>4.9</v>
      </c>
      <c r="M173" s="25">
        <v>2.8</v>
      </c>
      <c r="N173" s="26">
        <v>1.7</v>
      </c>
      <c r="O173" s="26">
        <v>0.6</v>
      </c>
      <c r="P173" s="26">
        <v>-0.09999999999999964</v>
      </c>
      <c r="Q173" s="27">
        <v>-0.8</v>
      </c>
      <c r="R173" s="26">
        <v>-1.7</v>
      </c>
      <c r="S173" s="35">
        <v>-2.7</v>
      </c>
      <c r="T173" s="35">
        <v>-3.8</v>
      </c>
      <c r="U173" s="35">
        <v>-4.8</v>
      </c>
      <c r="V173" s="36">
        <v>-5.6</v>
      </c>
      <c r="W173" s="28">
        <f t="shared" si="7"/>
        <v>0.10834374243881356</v>
      </c>
      <c r="X173" s="28">
        <f>SUM(X$41,$W$46:$W173)</f>
        <v>94.47235046813344</v>
      </c>
      <c r="Y173" s="29">
        <v>7.057</v>
      </c>
    </row>
    <row r="174" spans="1:25" ht="12.75">
      <c r="A174" s="20">
        <v>168</v>
      </c>
      <c r="B174" s="21" t="s">
        <v>177</v>
      </c>
      <c r="C174" s="22">
        <v>29.1</v>
      </c>
      <c r="D174" s="23">
        <v>30.3</v>
      </c>
      <c r="E174" s="23">
        <v>30.7</v>
      </c>
      <c r="F174" s="23">
        <v>31.6</v>
      </c>
      <c r="G174" s="30">
        <v>33.3</v>
      </c>
      <c r="H174" s="23">
        <v>35</v>
      </c>
      <c r="I174" s="23">
        <v>34</v>
      </c>
      <c r="J174" s="23">
        <v>30.3</v>
      </c>
      <c r="K174" s="23">
        <v>25.2</v>
      </c>
      <c r="L174" s="30">
        <v>17</v>
      </c>
      <c r="M174" s="23">
        <v>9.7</v>
      </c>
      <c r="N174" s="31">
        <v>10.8</v>
      </c>
      <c r="O174" s="31">
        <v>9.8</v>
      </c>
      <c r="P174" s="31">
        <v>9.4</v>
      </c>
      <c r="Q174" s="32">
        <v>8.6</v>
      </c>
      <c r="R174" s="31">
        <v>7.6</v>
      </c>
      <c r="S174" s="31">
        <v>6.8</v>
      </c>
      <c r="T174" s="31">
        <v>6.6</v>
      </c>
      <c r="U174" s="31">
        <v>6.4</v>
      </c>
      <c r="V174" s="32">
        <v>5.8</v>
      </c>
      <c r="W174" s="28">
        <f aca="true" t="shared" si="8" ref="W174:W201">100*$Y174/$Y$203</f>
        <v>0.028187489176372635</v>
      </c>
      <c r="X174" s="28">
        <f>SUM(X$41,$W$46:$W174)</f>
        <v>94.50053795730982</v>
      </c>
      <c r="Y174" s="29">
        <v>1.836</v>
      </c>
    </row>
    <row r="175" spans="1:25" ht="12.75">
      <c r="A175" s="20">
        <v>169</v>
      </c>
      <c r="B175" s="21" t="s">
        <v>178</v>
      </c>
      <c r="C175" s="22">
        <v>29.3</v>
      </c>
      <c r="D175" s="23">
        <v>26.1</v>
      </c>
      <c r="E175" s="23">
        <v>21.2</v>
      </c>
      <c r="F175" s="23">
        <v>15.5</v>
      </c>
      <c r="G175" s="30">
        <v>13.7</v>
      </c>
      <c r="H175" s="23">
        <v>14.9</v>
      </c>
      <c r="I175" s="23">
        <v>13.9</v>
      </c>
      <c r="J175" s="23">
        <v>13.1</v>
      </c>
      <c r="K175" s="23">
        <v>13.4</v>
      </c>
      <c r="L175" s="30">
        <v>9.4</v>
      </c>
      <c r="M175" s="23">
        <v>7</v>
      </c>
      <c r="N175" s="31">
        <v>4.6</v>
      </c>
      <c r="O175" s="31">
        <v>3.6</v>
      </c>
      <c r="P175" s="31">
        <v>2.1</v>
      </c>
      <c r="Q175" s="27">
        <v>0.29999999999999893</v>
      </c>
      <c r="R175" s="26">
        <v>-1.6</v>
      </c>
      <c r="S175" s="35">
        <v>-3.2</v>
      </c>
      <c r="T175" s="35">
        <v>-4.4</v>
      </c>
      <c r="U175" s="35">
        <v>-5.4</v>
      </c>
      <c r="V175" s="36">
        <v>-6.8</v>
      </c>
      <c r="W175" s="28">
        <f t="shared" si="8"/>
        <v>0.0028555953087174893</v>
      </c>
      <c r="X175" s="28">
        <f>SUM(X$41,$W$46:$W175)</f>
        <v>94.50339355261853</v>
      </c>
      <c r="Y175" s="29">
        <v>0.186</v>
      </c>
    </row>
    <row r="176" spans="1:25" ht="12.75">
      <c r="A176" s="20">
        <v>170</v>
      </c>
      <c r="B176" s="21" t="s">
        <v>179</v>
      </c>
      <c r="C176" s="22">
        <v>29.3</v>
      </c>
      <c r="D176" s="23">
        <v>35.6</v>
      </c>
      <c r="E176" s="23">
        <v>31.5</v>
      </c>
      <c r="F176" s="23">
        <v>20.3</v>
      </c>
      <c r="G176" s="30">
        <v>20.4</v>
      </c>
      <c r="H176" s="23">
        <v>20.5</v>
      </c>
      <c r="I176" s="23">
        <v>23.1</v>
      </c>
      <c r="J176" s="23">
        <v>22.1</v>
      </c>
      <c r="K176" s="23">
        <v>13.9</v>
      </c>
      <c r="L176" s="30">
        <v>11.9</v>
      </c>
      <c r="M176" s="23">
        <v>9.6</v>
      </c>
      <c r="N176" s="31">
        <v>9.7</v>
      </c>
      <c r="O176" s="31">
        <v>10.8</v>
      </c>
      <c r="P176" s="31">
        <v>11.5</v>
      </c>
      <c r="Q176" s="32">
        <v>10.7</v>
      </c>
      <c r="R176" s="31">
        <v>8.4</v>
      </c>
      <c r="S176" s="31">
        <v>5.8</v>
      </c>
      <c r="T176" s="31">
        <v>4</v>
      </c>
      <c r="U176" s="31">
        <v>3.1</v>
      </c>
      <c r="V176" s="32">
        <v>2.2</v>
      </c>
      <c r="W176" s="28">
        <f t="shared" si="8"/>
        <v>0.0016120296097598729</v>
      </c>
      <c r="X176" s="28">
        <f>SUM(X$41,$W$46:$W176)</f>
        <v>94.50500558222829</v>
      </c>
      <c r="Y176" s="29">
        <v>0.105</v>
      </c>
    </row>
    <row r="177" spans="1:25" ht="12.75">
      <c r="A177" s="20">
        <v>171</v>
      </c>
      <c r="B177" s="21" t="s">
        <v>180</v>
      </c>
      <c r="C177" s="22">
        <v>29.8</v>
      </c>
      <c r="D177" s="23">
        <v>30.5</v>
      </c>
      <c r="E177" s="23">
        <v>30.8</v>
      </c>
      <c r="F177" s="23">
        <v>30</v>
      </c>
      <c r="G177" s="30">
        <v>28.9</v>
      </c>
      <c r="H177" s="23">
        <v>28.6</v>
      </c>
      <c r="I177" s="23">
        <v>27.3</v>
      </c>
      <c r="J177" s="23">
        <v>26.6</v>
      </c>
      <c r="K177" s="23">
        <v>25.4</v>
      </c>
      <c r="L177" s="30">
        <v>23.6</v>
      </c>
      <c r="M177" s="23">
        <v>23</v>
      </c>
      <c r="N177" s="31">
        <v>21</v>
      </c>
      <c r="O177" s="31">
        <v>18.5</v>
      </c>
      <c r="P177" s="31">
        <v>16.3</v>
      </c>
      <c r="Q177" s="32">
        <v>14.3</v>
      </c>
      <c r="R177" s="31">
        <v>12.5</v>
      </c>
      <c r="S177" s="31">
        <v>10.6</v>
      </c>
      <c r="T177" s="31">
        <v>8.6</v>
      </c>
      <c r="U177" s="31">
        <v>7.5</v>
      </c>
      <c r="V177" s="32">
        <v>6.3</v>
      </c>
      <c r="W177" s="28">
        <f t="shared" si="8"/>
        <v>1.2983132950376517</v>
      </c>
      <c r="X177" s="28">
        <f>SUM(X$41,$W$46:$W177)</f>
        <v>95.80331887726595</v>
      </c>
      <c r="Y177" s="29">
        <v>84.566</v>
      </c>
    </row>
    <row r="178" spans="1:25" ht="12.75">
      <c r="A178" s="20">
        <v>172</v>
      </c>
      <c r="B178" s="21" t="s">
        <v>181</v>
      </c>
      <c r="C178" s="22">
        <v>30.8</v>
      </c>
      <c r="D178" s="23">
        <v>31.8</v>
      </c>
      <c r="E178" s="23">
        <v>33.2</v>
      </c>
      <c r="F178" s="23">
        <v>33.7</v>
      </c>
      <c r="G178" s="30">
        <v>34.9</v>
      </c>
      <c r="H178" s="23">
        <v>36.2</v>
      </c>
      <c r="I178" s="23">
        <v>35.4</v>
      </c>
      <c r="J178" s="23">
        <v>31.4</v>
      </c>
      <c r="K178" s="23">
        <v>26.8</v>
      </c>
      <c r="L178" s="30">
        <v>16.6</v>
      </c>
      <c r="M178" s="23">
        <v>8.4</v>
      </c>
      <c r="N178" s="31">
        <v>10</v>
      </c>
      <c r="O178" s="31">
        <v>11</v>
      </c>
      <c r="P178" s="31">
        <v>10.6</v>
      </c>
      <c r="Q178" s="32">
        <v>9.5</v>
      </c>
      <c r="R178" s="31">
        <v>8.5</v>
      </c>
      <c r="S178" s="31">
        <v>7.8</v>
      </c>
      <c r="T178" s="31">
        <v>7.5</v>
      </c>
      <c r="U178" s="31">
        <v>7.3</v>
      </c>
      <c r="V178" s="32">
        <v>6.9</v>
      </c>
      <c r="W178" s="28">
        <f t="shared" si="8"/>
        <v>0.20142693790523364</v>
      </c>
      <c r="X178" s="28">
        <f>SUM(X$41,$W$46:$W178)</f>
        <v>96.00474581517119</v>
      </c>
      <c r="Y178" s="29">
        <v>13.12</v>
      </c>
    </row>
    <row r="179" spans="1:25" ht="12.75">
      <c r="A179" s="20">
        <v>173</v>
      </c>
      <c r="B179" s="21" t="s">
        <v>182</v>
      </c>
      <c r="C179" s="22">
        <v>31</v>
      </c>
      <c r="D179" s="23">
        <v>33.4</v>
      </c>
      <c r="E179" s="23">
        <v>31.6</v>
      </c>
      <c r="F179" s="23">
        <v>32.6</v>
      </c>
      <c r="G179" s="30">
        <v>34.4</v>
      </c>
      <c r="H179" s="23">
        <v>34</v>
      </c>
      <c r="I179" s="23">
        <v>32.6</v>
      </c>
      <c r="J179" s="23">
        <v>29.8</v>
      </c>
      <c r="K179" s="23">
        <v>29</v>
      </c>
      <c r="L179" s="30">
        <v>24.7</v>
      </c>
      <c r="M179" s="23">
        <v>21.3</v>
      </c>
      <c r="N179" s="31">
        <v>20.2</v>
      </c>
      <c r="O179" s="31">
        <v>18.7</v>
      </c>
      <c r="P179" s="31">
        <v>16.6</v>
      </c>
      <c r="Q179" s="32">
        <v>14.5</v>
      </c>
      <c r="R179" s="31">
        <v>12.4</v>
      </c>
      <c r="S179" s="31">
        <v>10.6</v>
      </c>
      <c r="T179" s="31">
        <v>8.8</v>
      </c>
      <c r="U179" s="31">
        <v>7.1</v>
      </c>
      <c r="V179" s="32">
        <v>5.3</v>
      </c>
      <c r="W179" s="28">
        <f t="shared" si="8"/>
        <v>0.08387159769636367</v>
      </c>
      <c r="X179" s="28">
        <f>SUM(X$41,$W$46:$W179)</f>
        <v>96.08861741286755</v>
      </c>
      <c r="Y179" s="29">
        <v>5.463</v>
      </c>
    </row>
    <row r="180" spans="1:25" ht="12.75">
      <c r="A180" s="20">
        <v>174</v>
      </c>
      <c r="B180" s="21" t="s">
        <v>183</v>
      </c>
      <c r="C180" s="22">
        <v>31.1</v>
      </c>
      <c r="D180" s="23">
        <v>32.1</v>
      </c>
      <c r="E180" s="23">
        <v>32.6</v>
      </c>
      <c r="F180" s="23">
        <v>30.8</v>
      </c>
      <c r="G180" s="30">
        <v>25.8</v>
      </c>
      <c r="H180" s="23">
        <v>24.9</v>
      </c>
      <c r="I180" s="23">
        <v>23.2</v>
      </c>
      <c r="J180" s="23">
        <v>21.4</v>
      </c>
      <c r="K180" s="23">
        <v>19.8</v>
      </c>
      <c r="L180" s="30">
        <v>17.9</v>
      </c>
      <c r="M180" s="23">
        <v>15.6</v>
      </c>
      <c r="N180" s="31">
        <v>13.2</v>
      </c>
      <c r="O180" s="31">
        <v>11.8</v>
      </c>
      <c r="P180" s="31">
        <v>10.4</v>
      </c>
      <c r="Q180" s="32">
        <v>9</v>
      </c>
      <c r="R180" s="31">
        <v>7.5</v>
      </c>
      <c r="S180" s="31">
        <v>6</v>
      </c>
      <c r="T180" s="31">
        <v>4.6</v>
      </c>
      <c r="U180" s="31">
        <v>3.3</v>
      </c>
      <c r="V180" s="32">
        <v>2.1</v>
      </c>
      <c r="W180" s="28">
        <f t="shared" si="8"/>
        <v>0.690040788954926</v>
      </c>
      <c r="X180" s="28">
        <f>SUM(X$41,$W$46:$W180)</f>
        <v>96.77865820182248</v>
      </c>
      <c r="Y180" s="29">
        <v>44.946</v>
      </c>
    </row>
    <row r="181" spans="1:25" ht="12.75">
      <c r="A181" s="20">
        <v>175</v>
      </c>
      <c r="B181" s="21" t="s">
        <v>184</v>
      </c>
      <c r="C181" s="22">
        <v>31.1</v>
      </c>
      <c r="D181" s="23">
        <v>33.2</v>
      </c>
      <c r="E181" s="23">
        <v>34.1</v>
      </c>
      <c r="F181" s="23">
        <v>28.1</v>
      </c>
      <c r="G181" s="30">
        <v>23.7</v>
      </c>
      <c r="H181" s="23">
        <v>24.5</v>
      </c>
      <c r="I181" s="23">
        <v>25.3</v>
      </c>
      <c r="J181" s="23">
        <v>24.5</v>
      </c>
      <c r="K181" s="23">
        <v>20.6</v>
      </c>
      <c r="L181" s="30">
        <v>17.6</v>
      </c>
      <c r="M181" s="23">
        <v>15.2</v>
      </c>
      <c r="N181" s="31">
        <v>13.7</v>
      </c>
      <c r="O181" s="31">
        <v>11.9</v>
      </c>
      <c r="P181" s="31">
        <v>10.3</v>
      </c>
      <c r="Q181" s="32">
        <v>9</v>
      </c>
      <c r="R181" s="31">
        <v>7.6</v>
      </c>
      <c r="S181" s="31">
        <v>6.2</v>
      </c>
      <c r="T181" s="31">
        <v>4.8</v>
      </c>
      <c r="U181" s="31">
        <v>3.5</v>
      </c>
      <c r="V181" s="32">
        <v>2.2</v>
      </c>
      <c r="W181" s="28">
        <f t="shared" si="8"/>
        <v>0.06643097258505685</v>
      </c>
      <c r="X181" s="28">
        <f>SUM(X$41,$W$46:$W181)</f>
        <v>96.84508917440753</v>
      </c>
      <c r="Y181" s="29">
        <v>4.327</v>
      </c>
    </row>
    <row r="182" spans="1:25" ht="12.75">
      <c r="A182" s="20">
        <v>176</v>
      </c>
      <c r="B182" s="21" t="s">
        <v>185</v>
      </c>
      <c r="C182" s="22">
        <v>31.2</v>
      </c>
      <c r="D182" s="23">
        <v>33</v>
      </c>
      <c r="E182" s="23">
        <v>34.1</v>
      </c>
      <c r="F182" s="23">
        <v>31.2</v>
      </c>
      <c r="G182" s="30">
        <v>27.1</v>
      </c>
      <c r="H182" s="23">
        <v>22.2</v>
      </c>
      <c r="I182" s="23">
        <v>23.3</v>
      </c>
      <c r="J182" s="23">
        <v>19.4</v>
      </c>
      <c r="K182" s="23">
        <v>16.5</v>
      </c>
      <c r="L182" s="30">
        <v>17.2</v>
      </c>
      <c r="M182" s="23">
        <v>14.4</v>
      </c>
      <c r="N182" s="31">
        <v>12.6</v>
      </c>
      <c r="O182" s="31">
        <v>10.9</v>
      </c>
      <c r="P182" s="31">
        <v>9.1</v>
      </c>
      <c r="Q182" s="32">
        <v>7.5</v>
      </c>
      <c r="R182" s="31">
        <v>5.9</v>
      </c>
      <c r="S182" s="31">
        <v>4</v>
      </c>
      <c r="T182" s="31">
        <v>1.9</v>
      </c>
      <c r="U182" s="31">
        <v>-0.20000000000000107</v>
      </c>
      <c r="V182" s="34">
        <v>-2.1</v>
      </c>
      <c r="W182" s="28">
        <f t="shared" si="8"/>
        <v>0.006939403653442501</v>
      </c>
      <c r="X182" s="28">
        <f>SUM(X$41,$W$46:$W182)</f>
        <v>96.85202857806098</v>
      </c>
      <c r="Y182" s="29">
        <v>0.452</v>
      </c>
    </row>
    <row r="183" spans="1:25" ht="12.75">
      <c r="A183" s="20">
        <v>177</v>
      </c>
      <c r="B183" s="21" t="s">
        <v>186</v>
      </c>
      <c r="C183" s="22">
        <v>31.4</v>
      </c>
      <c r="D183" s="23">
        <v>33.2</v>
      </c>
      <c r="E183" s="23">
        <v>33.2</v>
      </c>
      <c r="F183" s="23">
        <v>33.4</v>
      </c>
      <c r="G183" s="30">
        <v>33.5</v>
      </c>
      <c r="H183" s="23">
        <v>29.1</v>
      </c>
      <c r="I183" s="23">
        <v>25.4</v>
      </c>
      <c r="J183" s="23">
        <v>23.3</v>
      </c>
      <c r="K183" s="23">
        <v>21.9</v>
      </c>
      <c r="L183" s="30">
        <v>19</v>
      </c>
      <c r="M183" s="23">
        <v>16.7</v>
      </c>
      <c r="N183" s="31">
        <v>14.5</v>
      </c>
      <c r="O183" s="31">
        <v>12.5</v>
      </c>
      <c r="P183" s="31">
        <v>10.5</v>
      </c>
      <c r="Q183" s="32">
        <v>9.1</v>
      </c>
      <c r="R183" s="31">
        <v>7.8</v>
      </c>
      <c r="S183" s="31">
        <v>6.2</v>
      </c>
      <c r="T183" s="31">
        <v>4.6</v>
      </c>
      <c r="U183" s="31">
        <v>3.1</v>
      </c>
      <c r="V183" s="32">
        <v>1.6</v>
      </c>
      <c r="W183" s="28">
        <f t="shared" si="8"/>
        <v>1.600760755154504</v>
      </c>
      <c r="X183" s="28">
        <f>SUM(X$41,$W$46:$W183)</f>
        <v>98.45278933321549</v>
      </c>
      <c r="Y183" s="29">
        <v>104.266</v>
      </c>
    </row>
    <row r="184" spans="1:25" ht="12.75">
      <c r="A184" s="20">
        <v>178</v>
      </c>
      <c r="B184" s="21" t="s">
        <v>187</v>
      </c>
      <c r="C184" s="22">
        <v>31.6</v>
      </c>
      <c r="D184" s="23">
        <v>34.1</v>
      </c>
      <c r="E184" s="23">
        <v>33.4</v>
      </c>
      <c r="F184" s="23">
        <v>24.4</v>
      </c>
      <c r="G184" s="30">
        <v>19.1</v>
      </c>
      <c r="H184" s="23">
        <v>20.4</v>
      </c>
      <c r="I184" s="23">
        <v>15.5</v>
      </c>
      <c r="J184" s="23">
        <v>13.7</v>
      </c>
      <c r="K184" s="23">
        <v>13.7</v>
      </c>
      <c r="L184" s="30">
        <v>10.9</v>
      </c>
      <c r="M184" s="23">
        <v>9.1</v>
      </c>
      <c r="N184" s="31">
        <v>7.9</v>
      </c>
      <c r="O184" s="31">
        <v>6.8</v>
      </c>
      <c r="P184" s="31">
        <v>5.8</v>
      </c>
      <c r="Q184" s="32">
        <v>4.6</v>
      </c>
      <c r="R184" s="31">
        <v>3.3</v>
      </c>
      <c r="S184" s="31">
        <v>2.1</v>
      </c>
      <c r="T184" s="31">
        <v>0.9</v>
      </c>
      <c r="U184" s="31">
        <v>0</v>
      </c>
      <c r="V184" s="32">
        <v>-0.6000000000000014</v>
      </c>
      <c r="W184" s="28">
        <f t="shared" si="8"/>
        <v>0.01905265472106669</v>
      </c>
      <c r="X184" s="28">
        <f>SUM(X$41,$W$46:$W184)</f>
        <v>98.47184198793656</v>
      </c>
      <c r="Y184" s="29">
        <v>1.241</v>
      </c>
    </row>
    <row r="185" spans="1:25" ht="12.75">
      <c r="A185" s="20">
        <v>179</v>
      </c>
      <c r="B185" s="21" t="s">
        <v>188</v>
      </c>
      <c r="C185" s="22">
        <v>31.9</v>
      </c>
      <c r="D185" s="23">
        <v>31.4</v>
      </c>
      <c r="E185" s="23">
        <v>31.6</v>
      </c>
      <c r="F185" s="23">
        <v>32.7</v>
      </c>
      <c r="G185" s="30">
        <v>33.9</v>
      </c>
      <c r="H185" s="23">
        <v>33.3</v>
      </c>
      <c r="I185" s="23">
        <v>31.5</v>
      </c>
      <c r="J185" s="23">
        <v>32.7</v>
      </c>
      <c r="K185" s="23">
        <v>29.4</v>
      </c>
      <c r="L185" s="30">
        <v>28.3</v>
      </c>
      <c r="M185" s="23">
        <v>25</v>
      </c>
      <c r="N185" s="31">
        <v>22.6</v>
      </c>
      <c r="O185" s="31">
        <v>22.6</v>
      </c>
      <c r="P185" s="31">
        <v>21.7</v>
      </c>
      <c r="Q185" s="32">
        <v>20.2</v>
      </c>
      <c r="R185" s="31">
        <v>18.1</v>
      </c>
      <c r="S185" s="31">
        <v>16.1</v>
      </c>
      <c r="T185" s="31">
        <v>14.2</v>
      </c>
      <c r="U185" s="31">
        <v>12.7</v>
      </c>
      <c r="V185" s="32">
        <v>11.2</v>
      </c>
      <c r="W185" s="28">
        <f t="shared" si="8"/>
        <v>0.42981315195083236</v>
      </c>
      <c r="X185" s="28">
        <f>SUM(X$41,$W$46:$W185)</f>
        <v>98.9016551398874</v>
      </c>
      <c r="Y185" s="29">
        <v>27.996</v>
      </c>
    </row>
    <row r="186" spans="1:25" ht="12.75">
      <c r="A186" s="20">
        <v>180</v>
      </c>
      <c r="B186" s="21" t="s">
        <v>189</v>
      </c>
      <c r="C186" s="22">
        <v>32.3</v>
      </c>
      <c r="D186" s="23">
        <v>34.4</v>
      </c>
      <c r="E186" s="23">
        <v>33.5</v>
      </c>
      <c r="F186" s="23">
        <v>30</v>
      </c>
      <c r="G186" s="30">
        <v>27.1</v>
      </c>
      <c r="H186" s="23">
        <v>25.4</v>
      </c>
      <c r="I186" s="23">
        <v>30.6</v>
      </c>
      <c r="J186" s="23">
        <v>31.4</v>
      </c>
      <c r="K186" s="23">
        <v>28.8</v>
      </c>
      <c r="L186" s="30">
        <v>25.6</v>
      </c>
      <c r="M186" s="23">
        <v>25.6</v>
      </c>
      <c r="N186" s="31">
        <v>24.2</v>
      </c>
      <c r="O186" s="31">
        <v>22.3</v>
      </c>
      <c r="P186" s="31">
        <v>20.2</v>
      </c>
      <c r="Q186" s="32">
        <v>18.1</v>
      </c>
      <c r="R186" s="31">
        <v>16.2</v>
      </c>
      <c r="S186" s="31">
        <v>14.5</v>
      </c>
      <c r="T186" s="31">
        <v>12.8</v>
      </c>
      <c r="U186" s="31">
        <v>10.9</v>
      </c>
      <c r="V186" s="32">
        <v>9.1</v>
      </c>
      <c r="W186" s="28">
        <f t="shared" si="8"/>
        <v>0.007783800115697672</v>
      </c>
      <c r="X186" s="28">
        <f>SUM(X$41,$W$46:$W186)</f>
        <v>98.9094389400031</v>
      </c>
      <c r="Y186" s="29">
        <v>0.507</v>
      </c>
    </row>
    <row r="187" spans="1:25" ht="12.75">
      <c r="A187" s="20">
        <v>181</v>
      </c>
      <c r="B187" s="21" t="s">
        <v>190</v>
      </c>
      <c r="C187" s="22">
        <v>32.5</v>
      </c>
      <c r="D187" s="23">
        <v>32.7</v>
      </c>
      <c r="E187" s="23">
        <v>35.4</v>
      </c>
      <c r="F187" s="23">
        <v>29.4</v>
      </c>
      <c r="G187" s="30">
        <v>30.3</v>
      </c>
      <c r="H187" s="23">
        <v>28.3</v>
      </c>
      <c r="I187" s="23">
        <v>30.6</v>
      </c>
      <c r="J187" s="23">
        <v>33.2</v>
      </c>
      <c r="K187" s="23">
        <v>28.3</v>
      </c>
      <c r="L187" s="30">
        <v>25</v>
      </c>
      <c r="M187" s="23">
        <v>22.8</v>
      </c>
      <c r="N187" s="31">
        <v>20.9</v>
      </c>
      <c r="O187" s="31">
        <v>20.1</v>
      </c>
      <c r="P187" s="31">
        <v>18.5</v>
      </c>
      <c r="Q187" s="32">
        <v>15.9</v>
      </c>
      <c r="R187" s="31">
        <v>13.2</v>
      </c>
      <c r="S187" s="31">
        <v>10.8</v>
      </c>
      <c r="T187" s="31">
        <v>8.9</v>
      </c>
      <c r="U187" s="31">
        <v>7.8</v>
      </c>
      <c r="V187" s="32">
        <v>6.7</v>
      </c>
      <c r="W187" s="28">
        <f t="shared" si="8"/>
        <v>0.10055994232311588</v>
      </c>
      <c r="X187" s="28">
        <f>SUM(X$41,$W$46:$W187)</f>
        <v>99.00999888232622</v>
      </c>
      <c r="Y187" s="29">
        <v>6.55</v>
      </c>
    </row>
    <row r="188" spans="1:25" ht="12.75">
      <c r="A188" s="20">
        <v>182</v>
      </c>
      <c r="B188" s="21" t="s">
        <v>191</v>
      </c>
      <c r="C188" s="22">
        <v>32.6</v>
      </c>
      <c r="D188" s="23">
        <v>35.3</v>
      </c>
      <c r="E188" s="23">
        <v>35.2</v>
      </c>
      <c r="F188" s="23">
        <v>32.9</v>
      </c>
      <c r="G188" s="30">
        <v>30</v>
      </c>
      <c r="H188" s="23">
        <v>27</v>
      </c>
      <c r="I188" s="23">
        <v>24.7</v>
      </c>
      <c r="J188" s="23">
        <v>23.1</v>
      </c>
      <c r="K188" s="23">
        <v>22.1</v>
      </c>
      <c r="L188" s="30">
        <v>20.7</v>
      </c>
      <c r="M188" s="23">
        <v>19.2</v>
      </c>
      <c r="N188" s="31">
        <v>17.6</v>
      </c>
      <c r="O188" s="31">
        <v>15.9</v>
      </c>
      <c r="P188" s="31">
        <v>14.4</v>
      </c>
      <c r="Q188" s="32">
        <v>12.8</v>
      </c>
      <c r="R188" s="31">
        <v>10.9</v>
      </c>
      <c r="S188" s="31">
        <v>9.1</v>
      </c>
      <c r="T188" s="31">
        <v>7.5</v>
      </c>
      <c r="U188" s="31">
        <v>6</v>
      </c>
      <c r="V188" s="32">
        <v>4.6</v>
      </c>
      <c r="W188" s="28">
        <f t="shared" si="8"/>
        <v>0.14538971813739046</v>
      </c>
      <c r="X188" s="28">
        <f>SUM(X$41,$W$46:$W188)</f>
        <v>99.15538860046361</v>
      </c>
      <c r="Y188" s="29">
        <v>9.47</v>
      </c>
    </row>
    <row r="189" spans="1:25" ht="12.75">
      <c r="A189" s="20">
        <v>183</v>
      </c>
      <c r="B189" s="21" t="s">
        <v>192</v>
      </c>
      <c r="C189" s="22">
        <v>32.8</v>
      </c>
      <c r="D189" s="23">
        <v>32.9</v>
      </c>
      <c r="E189" s="23">
        <v>33.1</v>
      </c>
      <c r="F189" s="23">
        <v>31.1</v>
      </c>
      <c r="G189" s="30">
        <v>28.2</v>
      </c>
      <c r="H189" s="23">
        <v>24.2</v>
      </c>
      <c r="I189" s="23">
        <v>21.3</v>
      </c>
      <c r="J189" s="23">
        <v>19.4</v>
      </c>
      <c r="K189" s="23">
        <v>16.6</v>
      </c>
      <c r="L189" s="30">
        <v>14</v>
      </c>
      <c r="M189" s="23">
        <v>13.9</v>
      </c>
      <c r="N189" s="31">
        <v>13.3</v>
      </c>
      <c r="O189" s="31">
        <v>11.8</v>
      </c>
      <c r="P189" s="31">
        <v>9.6</v>
      </c>
      <c r="Q189" s="32">
        <v>7.5</v>
      </c>
      <c r="R189" s="31">
        <v>5.7</v>
      </c>
      <c r="S189" s="31">
        <v>4.1</v>
      </c>
      <c r="T189" s="31">
        <v>2.3</v>
      </c>
      <c r="U189" s="31">
        <v>0</v>
      </c>
      <c r="V189" s="34">
        <v>-2.4</v>
      </c>
      <c r="W189" s="28">
        <f t="shared" si="8"/>
        <v>0.001826966891061189</v>
      </c>
      <c r="X189" s="28">
        <f>SUM(X$41,$W$46:$W189)</f>
        <v>99.15721556735467</v>
      </c>
      <c r="Y189" s="29">
        <v>0.119</v>
      </c>
    </row>
    <row r="190" spans="1:25" ht="12.75">
      <c r="A190" s="20">
        <v>184</v>
      </c>
      <c r="B190" s="21" t="s">
        <v>193</v>
      </c>
      <c r="C190" s="22">
        <v>33</v>
      </c>
      <c r="D190" s="23">
        <v>35.2</v>
      </c>
      <c r="E190" s="23">
        <v>32.3</v>
      </c>
      <c r="F190" s="23">
        <v>28.3</v>
      </c>
      <c r="G190" s="30">
        <v>25.3</v>
      </c>
      <c r="H190" s="23">
        <v>26.6</v>
      </c>
      <c r="I190" s="23">
        <v>25.9</v>
      </c>
      <c r="J190" s="23">
        <v>23.6</v>
      </c>
      <c r="K190" s="23">
        <v>21.2</v>
      </c>
      <c r="L190" s="30">
        <v>19.3</v>
      </c>
      <c r="M190" s="23">
        <v>16.7</v>
      </c>
      <c r="N190" s="31">
        <v>14.5</v>
      </c>
      <c r="O190" s="31">
        <v>12.8</v>
      </c>
      <c r="P190" s="31">
        <v>11</v>
      </c>
      <c r="Q190" s="32">
        <v>9.5</v>
      </c>
      <c r="R190" s="31">
        <v>8.3</v>
      </c>
      <c r="S190" s="31">
        <v>7.1</v>
      </c>
      <c r="T190" s="31">
        <v>5.6</v>
      </c>
      <c r="U190" s="31">
        <v>4.2</v>
      </c>
      <c r="V190" s="32">
        <v>2.9</v>
      </c>
      <c r="W190" s="28">
        <f t="shared" si="8"/>
        <v>0.012712004922677855</v>
      </c>
      <c r="X190" s="28">
        <f>SUM(X$41,$W$46:$W190)</f>
        <v>99.16992757227735</v>
      </c>
      <c r="Y190" s="29">
        <v>0.828</v>
      </c>
    </row>
    <row r="191" spans="1:25" ht="12.75">
      <c r="A191" s="20">
        <v>185</v>
      </c>
      <c r="B191" s="21" t="s">
        <v>194</v>
      </c>
      <c r="C191" s="22">
        <v>33.1</v>
      </c>
      <c r="D191" s="23">
        <v>33</v>
      </c>
      <c r="E191" s="23">
        <v>33</v>
      </c>
      <c r="F191" s="23">
        <v>32.7</v>
      </c>
      <c r="G191" s="30">
        <v>32.2</v>
      </c>
      <c r="H191" s="23">
        <v>32</v>
      </c>
      <c r="I191" s="23">
        <v>32.6</v>
      </c>
      <c r="J191" s="23">
        <v>33.1</v>
      </c>
      <c r="K191" s="23">
        <v>34.3</v>
      </c>
      <c r="L191" s="30">
        <v>35.5</v>
      </c>
      <c r="M191" s="23">
        <v>35.6</v>
      </c>
      <c r="N191" s="31">
        <v>35.2</v>
      </c>
      <c r="O191" s="31">
        <v>34.7</v>
      </c>
      <c r="P191" s="31">
        <v>34.1</v>
      </c>
      <c r="Q191" s="32">
        <v>33.5</v>
      </c>
      <c r="R191" s="31">
        <v>32.4</v>
      </c>
      <c r="S191" s="31">
        <v>30.7</v>
      </c>
      <c r="T191" s="31">
        <v>28.6</v>
      </c>
      <c r="U191" s="31">
        <v>26.1</v>
      </c>
      <c r="V191" s="32">
        <v>23.9</v>
      </c>
      <c r="W191" s="28">
        <f t="shared" si="8"/>
        <v>0.20363772137004715</v>
      </c>
      <c r="X191" s="28">
        <f>SUM(X$41,$W$46:$W191)</f>
        <v>99.37356529364739</v>
      </c>
      <c r="Y191" s="29">
        <v>13.264</v>
      </c>
    </row>
    <row r="192" spans="1:25" ht="12.75">
      <c r="A192" s="20">
        <v>186</v>
      </c>
      <c r="B192" s="21" t="s">
        <v>195</v>
      </c>
      <c r="C192" s="22">
        <v>33.2</v>
      </c>
      <c r="D192" s="23">
        <v>33.5</v>
      </c>
      <c r="E192" s="23">
        <v>34.1</v>
      </c>
      <c r="F192" s="23">
        <v>30.6</v>
      </c>
      <c r="G192" s="30">
        <v>28.3</v>
      </c>
      <c r="H192" s="23">
        <v>26.5</v>
      </c>
      <c r="I192" s="23">
        <v>29.3</v>
      </c>
      <c r="J192" s="23">
        <v>30.8</v>
      </c>
      <c r="K192" s="23">
        <v>24.2</v>
      </c>
      <c r="L192" s="30">
        <v>26.9</v>
      </c>
      <c r="M192" s="23">
        <v>23.7</v>
      </c>
      <c r="N192" s="31">
        <v>19.3</v>
      </c>
      <c r="O192" s="31">
        <v>16.7</v>
      </c>
      <c r="P192" s="31">
        <v>15.9</v>
      </c>
      <c r="Q192" s="32">
        <v>15.8</v>
      </c>
      <c r="R192" s="31">
        <v>15.2</v>
      </c>
      <c r="S192" s="31">
        <v>12.9</v>
      </c>
      <c r="T192" s="31">
        <v>9.7</v>
      </c>
      <c r="U192" s="31">
        <v>6.9</v>
      </c>
      <c r="V192" s="32">
        <v>5.2</v>
      </c>
      <c r="W192" s="28">
        <f t="shared" si="8"/>
        <v>0.0028248899828173008</v>
      </c>
      <c r="X192" s="28">
        <f>SUM(X$41,$W$46:$W192)</f>
        <v>99.3763901836302</v>
      </c>
      <c r="Y192" s="29">
        <v>0.184</v>
      </c>
    </row>
    <row r="193" spans="1:25" ht="12.75">
      <c r="A193" s="20">
        <v>187</v>
      </c>
      <c r="B193" s="21" t="s">
        <v>196</v>
      </c>
      <c r="C193" s="22">
        <v>33.7</v>
      </c>
      <c r="D193" s="23">
        <v>32.3</v>
      </c>
      <c r="E193" s="23">
        <v>31.9</v>
      </c>
      <c r="F193" s="23">
        <v>32.4</v>
      </c>
      <c r="G193" s="30">
        <v>31.1</v>
      </c>
      <c r="H193" s="23">
        <v>30.4</v>
      </c>
      <c r="I193" s="23">
        <v>32.1</v>
      </c>
      <c r="J193" s="23">
        <v>28.8</v>
      </c>
      <c r="K193" s="23">
        <v>25.8</v>
      </c>
      <c r="L193" s="30">
        <v>25.2</v>
      </c>
      <c r="M193" s="23">
        <v>23.4</v>
      </c>
      <c r="N193" s="31">
        <v>19.8</v>
      </c>
      <c r="O193" s="31">
        <v>18</v>
      </c>
      <c r="P193" s="31">
        <v>16.7</v>
      </c>
      <c r="Q193" s="32">
        <v>15.1</v>
      </c>
      <c r="R193" s="31">
        <v>13.4</v>
      </c>
      <c r="S193" s="31">
        <v>11.5</v>
      </c>
      <c r="T193" s="31">
        <v>9.4</v>
      </c>
      <c r="U193" s="31">
        <v>7.4</v>
      </c>
      <c r="V193" s="32">
        <v>6.4</v>
      </c>
      <c r="W193" s="28">
        <f t="shared" si="8"/>
        <v>0.001688792924510343</v>
      </c>
      <c r="X193" s="28">
        <f>SUM(X$41,$W$46:$W193)</f>
        <v>99.37807897655472</v>
      </c>
      <c r="Y193" s="29">
        <v>0.11</v>
      </c>
    </row>
    <row r="194" spans="1:25" ht="12.75">
      <c r="A194" s="20">
        <v>188</v>
      </c>
      <c r="B194" s="21" t="s">
        <v>197</v>
      </c>
      <c r="C194" s="22">
        <v>33.8</v>
      </c>
      <c r="D194" s="23">
        <v>33</v>
      </c>
      <c r="E194" s="23">
        <v>26.9</v>
      </c>
      <c r="F194" s="23">
        <v>19.3</v>
      </c>
      <c r="G194" s="30">
        <v>16</v>
      </c>
      <c r="H194" s="23">
        <v>12.1</v>
      </c>
      <c r="I194" s="23">
        <v>11.3</v>
      </c>
      <c r="J194" s="23">
        <v>11.8</v>
      </c>
      <c r="K194" s="23">
        <v>13</v>
      </c>
      <c r="L194" s="30">
        <v>9.2</v>
      </c>
      <c r="M194" s="23">
        <v>5.2</v>
      </c>
      <c r="N194" s="31">
        <v>2.9</v>
      </c>
      <c r="O194" s="26">
        <v>1.8</v>
      </c>
      <c r="P194" s="26">
        <v>1.3</v>
      </c>
      <c r="Q194" s="27">
        <v>0.6</v>
      </c>
      <c r="R194" s="26">
        <v>-1</v>
      </c>
      <c r="S194" s="35">
        <v>-3.6</v>
      </c>
      <c r="T194" s="35">
        <v>-6.1</v>
      </c>
      <c r="U194" s="35">
        <v>-7.9</v>
      </c>
      <c r="V194" s="36">
        <v>-8.7</v>
      </c>
      <c r="W194" s="28">
        <f t="shared" si="8"/>
        <v>0.06643097258505685</v>
      </c>
      <c r="X194" s="28">
        <f>SUM(X$41,$W$46:$W194)</f>
        <v>99.44450994913977</v>
      </c>
      <c r="Y194" s="29">
        <v>4.327</v>
      </c>
    </row>
    <row r="195" spans="1:25" ht="12.75">
      <c r="A195" s="20">
        <v>189</v>
      </c>
      <c r="B195" s="21" t="s">
        <v>198</v>
      </c>
      <c r="C195" s="22">
        <v>34</v>
      </c>
      <c r="D195" s="23">
        <v>33.8</v>
      </c>
      <c r="E195" s="23">
        <v>35.5</v>
      </c>
      <c r="F195" s="23">
        <v>43.4</v>
      </c>
      <c r="G195" s="30">
        <v>39.4</v>
      </c>
      <c r="H195" s="23">
        <v>35.9</v>
      </c>
      <c r="I195" s="23">
        <v>31.4</v>
      </c>
      <c r="J195" s="23">
        <v>25.7</v>
      </c>
      <c r="K195" s="23">
        <v>18.6</v>
      </c>
      <c r="L195" s="30">
        <v>18.8</v>
      </c>
      <c r="M195" s="23">
        <v>16.9</v>
      </c>
      <c r="N195" s="31">
        <v>16</v>
      </c>
      <c r="O195" s="31">
        <v>14.2</v>
      </c>
      <c r="P195" s="31">
        <v>12</v>
      </c>
      <c r="Q195" s="32">
        <v>10.3</v>
      </c>
      <c r="R195" s="31">
        <v>8.9</v>
      </c>
      <c r="S195" s="31">
        <v>7.9</v>
      </c>
      <c r="T195" s="31">
        <v>6.8</v>
      </c>
      <c r="U195" s="31">
        <v>5.4</v>
      </c>
      <c r="V195" s="32">
        <v>4</v>
      </c>
      <c r="W195" s="28">
        <f t="shared" si="8"/>
        <v>0.04145218996525388</v>
      </c>
      <c r="X195" s="28">
        <f>SUM(X$41,$W$46:$W195)</f>
        <v>99.48596213910503</v>
      </c>
      <c r="Y195" s="29">
        <v>2.7</v>
      </c>
    </row>
    <row r="196" spans="1:25" ht="12.75">
      <c r="A196" s="20">
        <v>190</v>
      </c>
      <c r="B196" s="21" t="s">
        <v>199</v>
      </c>
      <c r="C196" s="22">
        <v>34.1</v>
      </c>
      <c r="D196" s="23">
        <v>34.2</v>
      </c>
      <c r="E196" s="23">
        <v>35.7</v>
      </c>
      <c r="F196" s="23">
        <v>32.4</v>
      </c>
      <c r="G196" s="30">
        <v>28.6</v>
      </c>
      <c r="H196" s="23">
        <v>28.4</v>
      </c>
      <c r="I196" s="23">
        <v>26.5</v>
      </c>
      <c r="J196" s="23">
        <v>25.3</v>
      </c>
      <c r="K196" s="23">
        <v>22.1</v>
      </c>
      <c r="L196" s="30">
        <v>19.7</v>
      </c>
      <c r="M196" s="23">
        <v>17.9</v>
      </c>
      <c r="N196" s="31">
        <v>16.3</v>
      </c>
      <c r="O196" s="31">
        <v>14.7</v>
      </c>
      <c r="P196" s="31">
        <v>12.9</v>
      </c>
      <c r="Q196" s="32">
        <v>11.2</v>
      </c>
      <c r="R196" s="31">
        <v>9.6</v>
      </c>
      <c r="S196" s="31">
        <v>8</v>
      </c>
      <c r="T196" s="31">
        <v>6.6</v>
      </c>
      <c r="U196" s="31">
        <v>5.2</v>
      </c>
      <c r="V196" s="32">
        <v>4.1</v>
      </c>
      <c r="W196" s="28">
        <f t="shared" si="8"/>
        <v>0.410315270004213</v>
      </c>
      <c r="X196" s="28">
        <f>SUM(X$41,$W$46:$W196)</f>
        <v>99.89627740910925</v>
      </c>
      <c r="Y196" s="29">
        <v>26.726</v>
      </c>
    </row>
    <row r="197" spans="1:25" ht="12.75">
      <c r="A197" s="20">
        <v>191</v>
      </c>
      <c r="B197" s="21" t="s">
        <v>200</v>
      </c>
      <c r="C197" s="22">
        <v>35.4</v>
      </c>
      <c r="D197" s="23">
        <v>34.1</v>
      </c>
      <c r="E197" s="23">
        <v>33.3</v>
      </c>
      <c r="F197" s="23">
        <v>31.9</v>
      </c>
      <c r="G197" s="30">
        <v>28.6</v>
      </c>
      <c r="H197" s="23">
        <v>29.3</v>
      </c>
      <c r="I197" s="23">
        <v>30.4</v>
      </c>
      <c r="J197" s="23">
        <v>28.3</v>
      </c>
      <c r="K197" s="23">
        <v>25.7</v>
      </c>
      <c r="L197" s="30">
        <v>23.4</v>
      </c>
      <c r="M197" s="23">
        <v>21.3</v>
      </c>
      <c r="N197" s="31">
        <v>19.3</v>
      </c>
      <c r="O197" s="31">
        <v>17.4</v>
      </c>
      <c r="P197" s="31">
        <v>15.6</v>
      </c>
      <c r="Q197" s="32">
        <v>13.7</v>
      </c>
      <c r="R197" s="31">
        <v>12.1</v>
      </c>
      <c r="S197" s="31">
        <v>10.4</v>
      </c>
      <c r="T197" s="31">
        <v>9</v>
      </c>
      <c r="U197" s="31">
        <v>7.7</v>
      </c>
      <c r="V197" s="32">
        <v>6.5</v>
      </c>
      <c r="W197" s="28">
        <f t="shared" si="8"/>
        <v>0.09064212205735514</v>
      </c>
      <c r="X197" s="28">
        <f>SUM(X$41,$W$46:$W197)</f>
        <v>99.9869195311666</v>
      </c>
      <c r="Y197" s="29">
        <v>5.904</v>
      </c>
    </row>
    <row r="198" spans="1:25" ht="12.75">
      <c r="A198" s="20">
        <v>192</v>
      </c>
      <c r="B198" s="21" t="s">
        <v>201</v>
      </c>
      <c r="C198" s="22">
        <v>35.4</v>
      </c>
      <c r="D198" s="23">
        <v>32.3</v>
      </c>
      <c r="E198" s="23">
        <v>27.6</v>
      </c>
      <c r="F198" s="23">
        <v>20.6</v>
      </c>
      <c r="G198" s="30">
        <v>17.4</v>
      </c>
      <c r="H198" s="23">
        <v>16.5</v>
      </c>
      <c r="I198" s="23">
        <v>16.6</v>
      </c>
      <c r="J198" s="23">
        <v>14.2</v>
      </c>
      <c r="K198" s="23">
        <v>12.1</v>
      </c>
      <c r="L198" s="30">
        <v>10.7</v>
      </c>
      <c r="M198" s="23">
        <v>9.3</v>
      </c>
      <c r="N198" s="31">
        <v>7</v>
      </c>
      <c r="O198" s="31">
        <v>4.1</v>
      </c>
      <c r="P198" s="31">
        <v>2.4</v>
      </c>
      <c r="Q198" s="32">
        <v>1.6</v>
      </c>
      <c r="R198" s="31">
        <v>1</v>
      </c>
      <c r="S198" s="31">
        <v>-0.09999999999999964</v>
      </c>
      <c r="T198" s="31">
        <v>-1.4</v>
      </c>
      <c r="U198" s="35">
        <v>-2.8</v>
      </c>
      <c r="V198" s="36">
        <v>-3.5</v>
      </c>
      <c r="W198" s="28">
        <f t="shared" si="8"/>
        <v>0.0015813242838596847</v>
      </c>
      <c r="X198" s="28">
        <f>SUM(X$41,$W$46:$W198)</f>
        <v>99.98850085545047</v>
      </c>
      <c r="Y198" s="29">
        <v>0.103</v>
      </c>
    </row>
    <row r="199" spans="1:25" ht="12.75">
      <c r="A199" s="20">
        <v>193</v>
      </c>
      <c r="B199" s="21" t="s">
        <v>202</v>
      </c>
      <c r="C199" s="22">
        <v>36.4</v>
      </c>
      <c r="D199" s="23">
        <v>37.3</v>
      </c>
      <c r="E199" s="23">
        <v>38.1</v>
      </c>
      <c r="F199" s="23">
        <v>34.4</v>
      </c>
      <c r="G199" s="30">
        <v>28.3</v>
      </c>
      <c r="H199" s="23">
        <v>27.4</v>
      </c>
      <c r="I199" s="23">
        <v>27.9</v>
      </c>
      <c r="J199" s="23">
        <v>24.6</v>
      </c>
      <c r="K199" s="23">
        <v>24</v>
      </c>
      <c r="L199" s="30">
        <v>20.9</v>
      </c>
      <c r="M199" s="23">
        <v>18.6</v>
      </c>
      <c r="N199" s="31">
        <v>19.9</v>
      </c>
      <c r="O199" s="31">
        <v>18.1</v>
      </c>
      <c r="P199" s="31">
        <v>17.2</v>
      </c>
      <c r="Q199" s="32">
        <v>16.3</v>
      </c>
      <c r="R199" s="31">
        <v>15.1</v>
      </c>
      <c r="S199" s="31">
        <v>13.6</v>
      </c>
      <c r="T199" s="31">
        <v>12.1</v>
      </c>
      <c r="U199" s="31">
        <v>10.6</v>
      </c>
      <c r="V199" s="32">
        <v>9.2</v>
      </c>
      <c r="W199" s="28">
        <f t="shared" si="8"/>
        <v>0.0015199136320593089</v>
      </c>
      <c r="X199" s="28">
        <f>SUM(X$41,$W$46:$W199)</f>
        <v>99.99002076908253</v>
      </c>
      <c r="Y199" s="29">
        <v>0.099</v>
      </c>
    </row>
    <row r="200" spans="1:25" ht="12.75">
      <c r="A200" s="20">
        <v>194</v>
      </c>
      <c r="B200" s="21" t="s">
        <v>203</v>
      </c>
      <c r="C200" s="22">
        <v>37</v>
      </c>
      <c r="D200" s="23">
        <v>33.8</v>
      </c>
      <c r="E200" s="23">
        <v>32.4</v>
      </c>
      <c r="F200" s="23">
        <v>32.2</v>
      </c>
      <c r="G200" s="30">
        <v>32.9</v>
      </c>
      <c r="H200" s="23">
        <v>34.4</v>
      </c>
      <c r="I200" s="23">
        <v>31.7</v>
      </c>
      <c r="J200" s="23">
        <v>30.3</v>
      </c>
      <c r="K200" s="23">
        <v>29.4</v>
      </c>
      <c r="L200" s="30">
        <v>27.5</v>
      </c>
      <c r="M200" s="23">
        <v>24.5</v>
      </c>
      <c r="N200" s="31">
        <v>21.4</v>
      </c>
      <c r="O200" s="31">
        <v>18.9</v>
      </c>
      <c r="P200" s="31">
        <v>16.5</v>
      </c>
      <c r="Q200" s="32">
        <v>14.6</v>
      </c>
      <c r="R200" s="31">
        <v>12.5</v>
      </c>
      <c r="S200" s="31">
        <v>10.5</v>
      </c>
      <c r="T200" s="31">
        <v>9.1</v>
      </c>
      <c r="U200" s="31">
        <v>8</v>
      </c>
      <c r="V200" s="32">
        <v>6.7</v>
      </c>
      <c r="W200" s="28">
        <f t="shared" si="8"/>
        <v>0.004237334974225952</v>
      </c>
      <c r="X200" s="28">
        <f>SUM(X$41,$W$46:$W200)</f>
        <v>99.99425810405675</v>
      </c>
      <c r="Y200" s="29">
        <v>0.276</v>
      </c>
    </row>
    <row r="201" spans="1:25" ht="12.75">
      <c r="A201" s="20">
        <v>195</v>
      </c>
      <c r="B201" s="21" t="s">
        <v>204</v>
      </c>
      <c r="C201" s="22">
        <v>37.3</v>
      </c>
      <c r="D201" s="23">
        <v>37.1</v>
      </c>
      <c r="E201" s="23">
        <v>34</v>
      </c>
      <c r="F201" s="23">
        <v>29.6</v>
      </c>
      <c r="G201" s="30">
        <v>29.2</v>
      </c>
      <c r="H201" s="23">
        <v>25.5</v>
      </c>
      <c r="I201" s="23">
        <v>26.3</v>
      </c>
      <c r="J201" s="23">
        <v>23.6</v>
      </c>
      <c r="K201" s="23">
        <v>25</v>
      </c>
      <c r="L201" s="30">
        <v>22.2</v>
      </c>
      <c r="M201" s="23">
        <v>20.8</v>
      </c>
      <c r="N201" s="31">
        <v>18.7</v>
      </c>
      <c r="O201" s="31">
        <v>16.5</v>
      </c>
      <c r="P201" s="31">
        <v>14.4</v>
      </c>
      <c r="Q201" s="32">
        <v>12.6</v>
      </c>
      <c r="R201" s="31">
        <v>11.5</v>
      </c>
      <c r="S201" s="31">
        <v>10.4</v>
      </c>
      <c r="T201" s="31">
        <v>9.1</v>
      </c>
      <c r="U201" s="31">
        <v>7.8</v>
      </c>
      <c r="V201" s="32">
        <v>6.8</v>
      </c>
      <c r="W201" s="28">
        <f t="shared" si="8"/>
        <v>0.005741895943335166</v>
      </c>
      <c r="X201" s="28">
        <f>SUM(X$41,$W$46:$W201)</f>
        <v>100.00000000000009</v>
      </c>
      <c r="Y201" s="29">
        <v>0.374</v>
      </c>
    </row>
    <row r="202" spans="1:25" ht="12.75">
      <c r="A202" s="37"/>
      <c r="B202" s="38" t="s">
        <v>205</v>
      </c>
      <c r="C202" s="39">
        <f aca="true" t="shared" si="9" ref="C202:V202">MIN(C$3:C$41,C$46:C$201)</f>
        <v>2.7</v>
      </c>
      <c r="D202" s="39">
        <f t="shared" si="9"/>
        <v>3</v>
      </c>
      <c r="E202" s="39">
        <f t="shared" si="9"/>
        <v>3.3</v>
      </c>
      <c r="F202" s="39">
        <f t="shared" si="9"/>
        <v>2.1</v>
      </c>
      <c r="G202" s="40">
        <f t="shared" si="9"/>
        <v>-0.9</v>
      </c>
      <c r="H202" s="41">
        <f t="shared" si="9"/>
        <v>-20</v>
      </c>
      <c r="I202" s="39">
        <f t="shared" si="9"/>
        <v>-1.3</v>
      </c>
      <c r="J202" s="39">
        <f t="shared" si="9"/>
        <v>-1.8</v>
      </c>
      <c r="K202" s="41">
        <f t="shared" si="9"/>
        <v>-3</v>
      </c>
      <c r="L202" s="42">
        <f t="shared" si="9"/>
        <v>-6.5</v>
      </c>
      <c r="M202" s="41">
        <f t="shared" si="9"/>
        <v>-7.4</v>
      </c>
      <c r="N202" s="41">
        <f t="shared" si="9"/>
        <v>-7.2</v>
      </c>
      <c r="O202" s="41">
        <f t="shared" si="9"/>
        <v>-7.4</v>
      </c>
      <c r="P202" s="41">
        <f t="shared" si="9"/>
        <v>-7.8</v>
      </c>
      <c r="Q202" s="42">
        <f t="shared" si="9"/>
        <v>-8.3</v>
      </c>
      <c r="R202" s="41">
        <f t="shared" si="9"/>
        <v>-8.8</v>
      </c>
      <c r="S202" s="41">
        <f t="shared" si="9"/>
        <v>-9.2</v>
      </c>
      <c r="T202" s="41">
        <f t="shared" si="9"/>
        <v>-9.4</v>
      </c>
      <c r="U202" s="41">
        <f t="shared" si="9"/>
        <v>-9.9</v>
      </c>
      <c r="V202" s="42">
        <f t="shared" si="9"/>
        <v>-10.5</v>
      </c>
      <c r="W202" s="43"/>
      <c r="X202" s="43"/>
      <c r="Y202" s="44"/>
    </row>
    <row r="203" spans="1:25" ht="12.75">
      <c r="A203" s="45"/>
      <c r="B203" s="46" t="s">
        <v>206</v>
      </c>
      <c r="C203" s="47">
        <f aca="true" t="shared" si="10" ref="C203:V203">SUM(C$3:C$41,C$46:C$201)/195</f>
        <v>21.110256410256415</v>
      </c>
      <c r="D203" s="47">
        <f t="shared" si="10"/>
        <v>22.438974358974367</v>
      </c>
      <c r="E203" s="47">
        <f t="shared" si="10"/>
        <v>23.052307692307686</v>
      </c>
      <c r="F203" s="47">
        <f t="shared" si="10"/>
        <v>22.19948717948717</v>
      </c>
      <c r="G203" s="48">
        <f t="shared" si="10"/>
        <v>21.561538461538465</v>
      </c>
      <c r="H203" s="47">
        <f t="shared" si="10"/>
        <v>20.635897435897434</v>
      </c>
      <c r="I203" s="47">
        <f t="shared" si="10"/>
        <v>20.878461538461547</v>
      </c>
      <c r="J203" s="47">
        <f t="shared" si="10"/>
        <v>19.994871794871802</v>
      </c>
      <c r="K203" s="47">
        <f t="shared" si="10"/>
        <v>17.946153846153845</v>
      </c>
      <c r="L203" s="48">
        <f t="shared" si="10"/>
        <v>15.840512820512807</v>
      </c>
      <c r="M203" s="47">
        <f t="shared" si="10"/>
        <v>14.221538461538461</v>
      </c>
      <c r="N203" s="49">
        <f t="shared" si="10"/>
        <v>13.275384615384617</v>
      </c>
      <c r="O203" s="49">
        <f t="shared" si="10"/>
        <v>12.202051282051277</v>
      </c>
      <c r="P203" s="49">
        <f t="shared" si="10"/>
        <v>10.947692307692309</v>
      </c>
      <c r="Q203" s="50">
        <f t="shared" si="10"/>
        <v>9.549230769230759</v>
      </c>
      <c r="R203" s="49">
        <f t="shared" si="10"/>
        <v>8.148717948717954</v>
      </c>
      <c r="S203" s="49">
        <f t="shared" si="10"/>
        <v>6.8246153846153845</v>
      </c>
      <c r="T203" s="49">
        <f t="shared" si="10"/>
        <v>5.615384615384614</v>
      </c>
      <c r="U203" s="49">
        <f t="shared" si="10"/>
        <v>4.4958974358974375</v>
      </c>
      <c r="V203" s="50">
        <f t="shared" si="10"/>
        <v>3.4235897435897438</v>
      </c>
      <c r="W203" s="51"/>
      <c r="X203" s="51" t="s">
        <v>207</v>
      </c>
      <c r="Y203" s="52">
        <f>SUM(Y$3:Y$41,Y$46:Y$201)</f>
        <v>6513.527999999997</v>
      </c>
    </row>
    <row r="204" spans="1:25" ht="12.75">
      <c r="A204" s="53"/>
      <c r="B204" s="54" t="s">
        <v>208</v>
      </c>
      <c r="C204" s="55">
        <f aca="true" t="shared" si="11" ref="C204:V204">MAX(C$3:C$41,C$46:C$201)</f>
        <v>37.3</v>
      </c>
      <c r="D204" s="55">
        <f t="shared" si="11"/>
        <v>37.3</v>
      </c>
      <c r="E204" s="55">
        <f t="shared" si="11"/>
        <v>38.1</v>
      </c>
      <c r="F204" s="55">
        <f t="shared" si="11"/>
        <v>43.4</v>
      </c>
      <c r="G204" s="56">
        <f t="shared" si="11"/>
        <v>39.4</v>
      </c>
      <c r="H204" s="55">
        <f t="shared" si="11"/>
        <v>37.9</v>
      </c>
      <c r="I204" s="55">
        <f t="shared" si="11"/>
        <v>39</v>
      </c>
      <c r="J204" s="55">
        <f t="shared" si="11"/>
        <v>39.7</v>
      </c>
      <c r="K204" s="55">
        <f t="shared" si="11"/>
        <v>38.7</v>
      </c>
      <c r="L204" s="56">
        <f t="shared" si="11"/>
        <v>37</v>
      </c>
      <c r="M204" s="55">
        <f t="shared" si="11"/>
        <v>35.6</v>
      </c>
      <c r="N204" s="57">
        <f t="shared" si="11"/>
        <v>35.2</v>
      </c>
      <c r="O204" s="57">
        <f t="shared" si="11"/>
        <v>34.7</v>
      </c>
      <c r="P204" s="57">
        <f t="shared" si="11"/>
        <v>34.1</v>
      </c>
      <c r="Q204" s="58">
        <f t="shared" si="11"/>
        <v>33.5</v>
      </c>
      <c r="R204" s="57">
        <f t="shared" si="11"/>
        <v>32.4</v>
      </c>
      <c r="S204" s="57">
        <f t="shared" si="11"/>
        <v>30.7</v>
      </c>
      <c r="T204" s="57">
        <f t="shared" si="11"/>
        <v>28.6</v>
      </c>
      <c r="U204" s="57">
        <f t="shared" si="11"/>
        <v>26.1</v>
      </c>
      <c r="V204" s="58">
        <f t="shared" si="11"/>
        <v>23.9</v>
      </c>
      <c r="W204" s="59"/>
      <c r="X204" s="59"/>
      <c r="Y204" s="60"/>
    </row>
    <row r="205" spans="1:25" ht="12.75">
      <c r="A205" s="61"/>
      <c r="B205" s="62" t="s">
        <v>48</v>
      </c>
      <c r="C205" s="61">
        <v>0</v>
      </c>
      <c r="D205" s="61">
        <v>0</v>
      </c>
      <c r="E205" s="61">
        <v>0</v>
      </c>
      <c r="F205" s="61">
        <v>0</v>
      </c>
      <c r="G205" s="62">
        <v>0</v>
      </c>
      <c r="H205" s="63">
        <v>2</v>
      </c>
      <c r="I205" s="61">
        <v>0</v>
      </c>
      <c r="J205" s="61">
        <v>0</v>
      </c>
      <c r="K205" s="63">
        <v>6</v>
      </c>
      <c r="L205" s="64">
        <v>7</v>
      </c>
      <c r="M205" s="63">
        <v>10</v>
      </c>
      <c r="N205" s="63">
        <v>11</v>
      </c>
      <c r="O205" s="63">
        <v>15</v>
      </c>
      <c r="P205" s="63">
        <v>19</v>
      </c>
      <c r="Q205" s="64">
        <v>21</v>
      </c>
      <c r="R205" s="63">
        <v>25</v>
      </c>
      <c r="S205" s="63">
        <v>34</v>
      </c>
      <c r="T205" s="63">
        <v>38</v>
      </c>
      <c r="U205" s="63">
        <v>44</v>
      </c>
      <c r="V205" s="64">
        <v>50</v>
      </c>
      <c r="W205" s="61"/>
      <c r="X205" s="61"/>
      <c r="Y205" s="62"/>
    </row>
    <row r="208" ht="12.75">
      <c r="B208" t="s">
        <v>209</v>
      </c>
    </row>
    <row r="209" ht="12.75">
      <c r="B209" t="s">
        <v>210</v>
      </c>
    </row>
    <row r="211" ht="12.75">
      <c r="B211" t="s">
        <v>211</v>
      </c>
    </row>
    <row r="212" ht="12.75">
      <c r="B212" t="s">
        <v>212</v>
      </c>
    </row>
    <row r="213" ht="12.75">
      <c r="B213" t="s">
        <v>213</v>
      </c>
    </row>
    <row r="215" ht="12.75">
      <c r="B215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0"/>
  <dimension ref="A1:Y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70" customWidth="1"/>
    <col min="2" max="2" width="16.7109375" style="0" customWidth="1"/>
    <col min="3" max="22" width="5.8515625" style="71" customWidth="1"/>
    <col min="23" max="23" width="7.7109375" style="72" customWidth="1"/>
    <col min="24" max="24" width="6.28125" style="72" customWidth="1"/>
    <col min="25" max="25" width="9.28125" style="73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5"/>
      <c r="X1" s="5" t="s">
        <v>1</v>
      </c>
      <c r="Y1" s="6"/>
    </row>
    <row r="2" spans="1:25" ht="12.75">
      <c r="A2" s="1"/>
      <c r="B2" s="2"/>
      <c r="C2" s="7">
        <v>1955</v>
      </c>
      <c r="D2" s="7">
        <v>1960</v>
      </c>
      <c r="E2" s="7">
        <v>1965</v>
      </c>
      <c r="F2" s="7">
        <v>1970</v>
      </c>
      <c r="G2" s="8">
        <v>1975</v>
      </c>
      <c r="H2" s="7">
        <v>1980</v>
      </c>
      <c r="I2" s="7">
        <v>1985</v>
      </c>
      <c r="J2" s="7">
        <v>1990</v>
      </c>
      <c r="K2" s="7">
        <v>1995</v>
      </c>
      <c r="L2" s="8">
        <v>2000</v>
      </c>
      <c r="M2" s="7">
        <v>2005</v>
      </c>
      <c r="N2" s="7">
        <v>2010</v>
      </c>
      <c r="O2" s="7">
        <v>2015</v>
      </c>
      <c r="P2" s="7">
        <v>2020</v>
      </c>
      <c r="Q2" s="8">
        <v>2025</v>
      </c>
      <c r="R2" s="7">
        <v>2030</v>
      </c>
      <c r="S2" s="7">
        <v>2035</v>
      </c>
      <c r="T2" s="7">
        <v>2040</v>
      </c>
      <c r="U2" s="7">
        <v>2045</v>
      </c>
      <c r="V2" s="8">
        <v>2050</v>
      </c>
      <c r="W2" s="7" t="s">
        <v>2</v>
      </c>
      <c r="X2" s="7" t="s">
        <v>3</v>
      </c>
      <c r="Y2" s="8" t="s">
        <v>4</v>
      </c>
    </row>
    <row r="3" spans="1:25" ht="12.75">
      <c r="A3" s="9">
        <v>1</v>
      </c>
      <c r="B3" s="10" t="s">
        <v>55</v>
      </c>
      <c r="C3" s="65">
        <v>14.9</v>
      </c>
      <c r="D3" s="12">
        <v>14.4</v>
      </c>
      <c r="E3" s="12">
        <v>10.3</v>
      </c>
      <c r="F3" s="12">
        <v>7.2</v>
      </c>
      <c r="G3" s="13">
        <v>6</v>
      </c>
      <c r="H3" s="12">
        <v>4.2</v>
      </c>
      <c r="I3" s="12">
        <v>3.3</v>
      </c>
      <c r="J3" s="12">
        <v>2.5</v>
      </c>
      <c r="K3" s="16">
        <v>-2.4</v>
      </c>
      <c r="L3" s="81">
        <v>-6.5</v>
      </c>
      <c r="M3" s="16">
        <v>-7.4</v>
      </c>
      <c r="N3" s="16">
        <v>-7.2</v>
      </c>
      <c r="O3" s="16">
        <v>-7.4</v>
      </c>
      <c r="P3" s="16">
        <v>-7.8</v>
      </c>
      <c r="Q3" s="17">
        <v>-8.3</v>
      </c>
      <c r="R3" s="16">
        <v>-8.8</v>
      </c>
      <c r="S3" s="16">
        <v>-9.2</v>
      </c>
      <c r="T3" s="16">
        <v>-9.4</v>
      </c>
      <c r="U3" s="16">
        <v>-9.9</v>
      </c>
      <c r="V3" s="17">
        <v>-10.5</v>
      </c>
      <c r="W3" s="18">
        <f aca="true" t="shared" si="0" ref="W3:W41">100*$Y3/$Y$203</f>
        <v>0.7203162402925117</v>
      </c>
      <c r="X3" s="18">
        <f>SUM($W$3:$W3)</f>
        <v>0.7203162402925117</v>
      </c>
      <c r="Y3" s="19">
        <v>46.918</v>
      </c>
    </row>
    <row r="4" spans="1:25" ht="12.75">
      <c r="A4" s="20">
        <v>2</v>
      </c>
      <c r="B4" s="21" t="s">
        <v>28</v>
      </c>
      <c r="C4" s="23">
        <v>10.9</v>
      </c>
      <c r="D4" s="23">
        <v>9.8</v>
      </c>
      <c r="E4" s="23">
        <v>8.4</v>
      </c>
      <c r="F4" s="23">
        <v>7.1</v>
      </c>
      <c r="G4" s="30">
        <v>6.5</v>
      </c>
      <c r="H4" s="23">
        <v>5.2</v>
      </c>
      <c r="I4" s="23">
        <v>2.6</v>
      </c>
      <c r="J4" s="23">
        <v>1</v>
      </c>
      <c r="K4" s="33">
        <v>-2.6</v>
      </c>
      <c r="L4" s="82">
        <v>-6.1</v>
      </c>
      <c r="M4" s="33">
        <v>-5.5</v>
      </c>
      <c r="N4" s="33">
        <v>-5.9</v>
      </c>
      <c r="O4" s="33">
        <v>-6.6</v>
      </c>
      <c r="P4" s="33">
        <v>-7.3</v>
      </c>
      <c r="Q4" s="34">
        <v>-8.1</v>
      </c>
      <c r="R4" s="33">
        <v>-8.7</v>
      </c>
      <c r="S4" s="33">
        <v>-9.1</v>
      </c>
      <c r="T4" s="33">
        <v>-9.4</v>
      </c>
      <c r="U4" s="33">
        <v>-9.8</v>
      </c>
      <c r="V4" s="34">
        <v>-10.4</v>
      </c>
      <c r="W4" s="28">
        <f t="shared" si="0"/>
        <v>0.11890637454847826</v>
      </c>
      <c r="X4" s="28">
        <f>SUM($W$3:$W4)</f>
        <v>0.83922261484099</v>
      </c>
      <c r="Y4" s="29">
        <v>7.745</v>
      </c>
    </row>
    <row r="5" spans="1:25" ht="12.75">
      <c r="A5" s="20">
        <v>3</v>
      </c>
      <c r="B5" s="21" t="s">
        <v>12</v>
      </c>
      <c r="C5" s="23">
        <v>4.8</v>
      </c>
      <c r="D5" s="23">
        <v>6.3</v>
      </c>
      <c r="E5" s="23">
        <v>5.4</v>
      </c>
      <c r="F5" s="23">
        <v>3.4</v>
      </c>
      <c r="G5" s="30">
        <v>2.9</v>
      </c>
      <c r="H5" s="23">
        <v>1.4</v>
      </c>
      <c r="I5" s="23">
        <v>2.3</v>
      </c>
      <c r="J5" s="23">
        <v>3.1</v>
      </c>
      <c r="K5" s="33">
        <v>-3</v>
      </c>
      <c r="L5" s="82">
        <v>-5.9</v>
      </c>
      <c r="M5" s="33">
        <v>-4.9</v>
      </c>
      <c r="N5" s="33">
        <v>-4.3</v>
      </c>
      <c r="O5" s="33">
        <v>-4</v>
      </c>
      <c r="P5" s="33">
        <v>-4.2</v>
      </c>
      <c r="Q5" s="34">
        <v>-4.9</v>
      </c>
      <c r="R5" s="33">
        <v>-5.9</v>
      </c>
      <c r="S5" s="33">
        <v>-6.6</v>
      </c>
      <c r="T5" s="33">
        <v>-6.6</v>
      </c>
      <c r="U5" s="33">
        <v>-6.3</v>
      </c>
      <c r="V5" s="34">
        <v>-6.3</v>
      </c>
      <c r="W5" s="28">
        <f t="shared" si="0"/>
        <v>0.03534183011111646</v>
      </c>
      <c r="X5" s="28">
        <f>SUM($W$3:$W5)</f>
        <v>0.8745644449521065</v>
      </c>
      <c r="Y5" s="29">
        <v>2.302</v>
      </c>
    </row>
    <row r="6" spans="1:25" ht="12.75">
      <c r="A6" s="20">
        <v>4</v>
      </c>
      <c r="B6" s="21" t="s">
        <v>66</v>
      </c>
      <c r="C6" s="25">
        <v>17</v>
      </c>
      <c r="D6" s="25">
        <v>16.4</v>
      </c>
      <c r="E6" s="23">
        <v>12.2</v>
      </c>
      <c r="F6" s="23">
        <v>6.1</v>
      </c>
      <c r="G6" s="30">
        <v>6.2</v>
      </c>
      <c r="H6" s="23">
        <v>5.6</v>
      </c>
      <c r="I6" s="23">
        <v>5.2</v>
      </c>
      <c r="J6" s="23">
        <v>5</v>
      </c>
      <c r="K6" s="33">
        <v>-2.3</v>
      </c>
      <c r="L6" s="82">
        <v>-5.3</v>
      </c>
      <c r="M6" s="33">
        <v>-6</v>
      </c>
      <c r="N6" s="33">
        <v>-5.5</v>
      </c>
      <c r="O6" s="33">
        <v>-5.9</v>
      </c>
      <c r="P6" s="33">
        <v>-6.4</v>
      </c>
      <c r="Q6" s="34">
        <v>-6.9</v>
      </c>
      <c r="R6" s="33">
        <v>-7.2</v>
      </c>
      <c r="S6" s="33">
        <v>-7.2</v>
      </c>
      <c r="T6" s="33">
        <v>-7.2</v>
      </c>
      <c r="U6" s="33">
        <v>-7.4</v>
      </c>
      <c r="V6" s="34">
        <v>-7.7</v>
      </c>
      <c r="W6" s="28">
        <f t="shared" si="0"/>
        <v>2.2100618896548863</v>
      </c>
      <c r="X6" s="28">
        <f>SUM($W$3:$W6)</f>
        <v>3.084626334606993</v>
      </c>
      <c r="Y6" s="29">
        <v>143.953</v>
      </c>
    </row>
    <row r="7" spans="1:25" ht="12.75">
      <c r="A7" s="20">
        <v>5</v>
      </c>
      <c r="B7" s="21" t="s">
        <v>10</v>
      </c>
      <c r="C7" s="23">
        <v>4.2</v>
      </c>
      <c r="D7" s="23">
        <v>5.7</v>
      </c>
      <c r="E7" s="23">
        <v>5.3</v>
      </c>
      <c r="F7" s="23">
        <v>4</v>
      </c>
      <c r="G7" s="30">
        <v>4.4</v>
      </c>
      <c r="H7" s="23">
        <v>2.9</v>
      </c>
      <c r="I7" s="23">
        <v>2.9</v>
      </c>
      <c r="J7" s="23">
        <v>3.5</v>
      </c>
      <c r="K7" s="33">
        <v>-2.7</v>
      </c>
      <c r="L7" s="82">
        <v>-4.6</v>
      </c>
      <c r="M7" s="33">
        <v>-3.9</v>
      </c>
      <c r="N7" s="33">
        <v>-3.5</v>
      </c>
      <c r="O7" s="33">
        <v>-3.3</v>
      </c>
      <c r="P7" s="33">
        <v>-3.4</v>
      </c>
      <c r="Q7" s="34">
        <v>-4.1</v>
      </c>
      <c r="R7" s="33">
        <v>-4.5</v>
      </c>
      <c r="S7" s="33">
        <v>-4.4</v>
      </c>
      <c r="T7" s="33">
        <v>-4</v>
      </c>
      <c r="U7" s="33">
        <v>-3.8</v>
      </c>
      <c r="V7" s="34">
        <v>-4</v>
      </c>
      <c r="W7" s="28">
        <f t="shared" si="0"/>
        <v>0.020633979004926375</v>
      </c>
      <c r="X7" s="28">
        <f>SUM($W$3:$W7)</f>
        <v>3.1052603136119195</v>
      </c>
      <c r="Y7" s="29">
        <v>1.344</v>
      </c>
    </row>
    <row r="8" spans="1:25" ht="12.75">
      <c r="A8" s="20">
        <v>6</v>
      </c>
      <c r="B8" s="21" t="s">
        <v>32</v>
      </c>
      <c r="C8" s="23">
        <v>11.5</v>
      </c>
      <c r="D8" s="23">
        <v>14.1</v>
      </c>
      <c r="E8" s="25">
        <v>15.3</v>
      </c>
      <c r="F8" s="23">
        <v>9.7</v>
      </c>
      <c r="G8" s="30">
        <v>8.1</v>
      </c>
      <c r="H8" s="23">
        <v>6.7</v>
      </c>
      <c r="I8" s="23">
        <v>6.7</v>
      </c>
      <c r="J8" s="23">
        <v>5.8</v>
      </c>
      <c r="K8" s="23">
        <v>0.09999999999999964</v>
      </c>
      <c r="L8" s="82">
        <v>-4.2</v>
      </c>
      <c r="M8" s="33">
        <v>-5.2</v>
      </c>
      <c r="N8" s="33">
        <v>-5.3</v>
      </c>
      <c r="O8" s="33">
        <v>-5.5</v>
      </c>
      <c r="P8" s="33">
        <v>-6</v>
      </c>
      <c r="Q8" s="34">
        <v>-6.7</v>
      </c>
      <c r="R8" s="33">
        <v>-7.3</v>
      </c>
      <c r="S8" s="33">
        <v>-7.9</v>
      </c>
      <c r="T8" s="33">
        <v>-8.4</v>
      </c>
      <c r="U8" s="33">
        <v>-9.2</v>
      </c>
      <c r="V8" s="34">
        <v>-9.9</v>
      </c>
      <c r="W8" s="28">
        <f t="shared" si="0"/>
        <v>0.15037933359617103</v>
      </c>
      <c r="X8" s="28">
        <f>SUM($W$3:$W8)</f>
        <v>3.2556396472080906</v>
      </c>
      <c r="Y8" s="29">
        <v>9.795</v>
      </c>
    </row>
    <row r="9" spans="1:25" ht="12.75">
      <c r="A9" s="20">
        <v>7</v>
      </c>
      <c r="B9" s="21" t="s">
        <v>22</v>
      </c>
      <c r="C9" s="23">
        <v>9.7</v>
      </c>
      <c r="D9" s="23">
        <v>7.5</v>
      </c>
      <c r="E9" s="23">
        <v>3.3</v>
      </c>
      <c r="F9" s="23">
        <v>3.5</v>
      </c>
      <c r="G9" s="30">
        <v>3.9</v>
      </c>
      <c r="H9" s="23">
        <v>3.5</v>
      </c>
      <c r="I9" s="23">
        <v>-1.1</v>
      </c>
      <c r="J9" s="23">
        <v>-1.8</v>
      </c>
      <c r="K9" s="33">
        <v>-2.6</v>
      </c>
      <c r="L9" s="82">
        <v>-3.9</v>
      </c>
      <c r="M9" s="33">
        <v>-3.8</v>
      </c>
      <c r="N9" s="33">
        <v>-3.9</v>
      </c>
      <c r="O9" s="33">
        <v>-4.2</v>
      </c>
      <c r="P9" s="33">
        <v>-4.3</v>
      </c>
      <c r="Q9" s="34">
        <v>-4.6</v>
      </c>
      <c r="R9" s="33">
        <v>-5.1</v>
      </c>
      <c r="S9" s="33">
        <v>-5.6</v>
      </c>
      <c r="T9" s="33">
        <v>-5.8</v>
      </c>
      <c r="U9" s="33">
        <v>-5.7</v>
      </c>
      <c r="V9" s="34">
        <v>-5.5</v>
      </c>
      <c r="W9" s="28">
        <f t="shared" si="0"/>
        <v>0.1548469585146484</v>
      </c>
      <c r="X9" s="28">
        <f>SUM($W$3:$W9)</f>
        <v>3.410486605722739</v>
      </c>
      <c r="Y9" s="29">
        <v>10.086</v>
      </c>
    </row>
    <row r="10" spans="1:25" ht="12.75">
      <c r="A10" s="20">
        <v>8</v>
      </c>
      <c r="B10" s="21" t="s">
        <v>18</v>
      </c>
      <c r="C10" s="23">
        <v>8.5</v>
      </c>
      <c r="D10" s="23">
        <v>5.5</v>
      </c>
      <c r="E10" s="23">
        <v>4.2</v>
      </c>
      <c r="F10" s="23">
        <v>2.9</v>
      </c>
      <c r="G10" s="30">
        <v>5</v>
      </c>
      <c r="H10" s="23">
        <v>5</v>
      </c>
      <c r="I10" s="23">
        <v>0.8999999999999986</v>
      </c>
      <c r="J10" s="23">
        <v>0.29999999999999893</v>
      </c>
      <c r="K10" s="23">
        <v>0</v>
      </c>
      <c r="L10" s="78">
        <v>-2</v>
      </c>
      <c r="M10" s="23">
        <v>-1.8</v>
      </c>
      <c r="N10" s="31">
        <v>-1.7</v>
      </c>
      <c r="O10" s="33">
        <v>-2.3</v>
      </c>
      <c r="P10" s="33">
        <v>-3.1</v>
      </c>
      <c r="Q10" s="34">
        <v>-4.1</v>
      </c>
      <c r="R10" s="33">
        <v>-5.2</v>
      </c>
      <c r="S10" s="33">
        <v>-6</v>
      </c>
      <c r="T10" s="33">
        <v>-6.3</v>
      </c>
      <c r="U10" s="33">
        <v>-6.5</v>
      </c>
      <c r="V10" s="34">
        <v>-6.7</v>
      </c>
      <c r="W10" s="28">
        <f t="shared" si="0"/>
        <v>0.15647434078735836</v>
      </c>
      <c r="X10" s="28">
        <f>SUM($W$3:$W10)</f>
        <v>3.5669609465100978</v>
      </c>
      <c r="Y10" s="29">
        <v>10.192</v>
      </c>
    </row>
    <row r="11" spans="1:25" ht="12.75">
      <c r="A11" s="20">
        <v>9</v>
      </c>
      <c r="B11" s="21" t="s">
        <v>37</v>
      </c>
      <c r="C11" s="23">
        <v>12.9</v>
      </c>
      <c r="D11" s="23">
        <v>13.2</v>
      </c>
      <c r="E11" s="23">
        <v>7.7</v>
      </c>
      <c r="F11" s="25">
        <v>12.7</v>
      </c>
      <c r="G11" s="30">
        <v>10</v>
      </c>
      <c r="H11" s="25">
        <v>9.4</v>
      </c>
      <c r="I11" s="23">
        <v>5.5</v>
      </c>
      <c r="J11" s="23">
        <v>5.3</v>
      </c>
      <c r="K11" s="23">
        <v>0</v>
      </c>
      <c r="L11" s="78">
        <v>-1.7</v>
      </c>
      <c r="M11" s="33">
        <v>-2.2</v>
      </c>
      <c r="N11" s="33">
        <v>-2.6</v>
      </c>
      <c r="O11" s="33">
        <v>-3.3</v>
      </c>
      <c r="P11" s="33">
        <v>-4.1</v>
      </c>
      <c r="Q11" s="34">
        <v>-4.9</v>
      </c>
      <c r="R11" s="33">
        <v>-5.5</v>
      </c>
      <c r="S11" s="33">
        <v>-6.2</v>
      </c>
      <c r="T11" s="33">
        <v>-6.8</v>
      </c>
      <c r="U11" s="33">
        <v>-7.7</v>
      </c>
      <c r="V11" s="34">
        <v>-8.5</v>
      </c>
      <c r="W11" s="28">
        <f t="shared" si="0"/>
        <v>0.3320473942846337</v>
      </c>
      <c r="X11" s="28">
        <f>SUM($W$3:$W11)</f>
        <v>3.8990083407947314</v>
      </c>
      <c r="Y11" s="29">
        <v>21.628</v>
      </c>
    </row>
    <row r="12" spans="1:25" ht="12.75">
      <c r="A12" s="20">
        <v>10</v>
      </c>
      <c r="B12" s="21" t="s">
        <v>13</v>
      </c>
      <c r="C12" s="23">
        <v>4.9</v>
      </c>
      <c r="D12" s="23">
        <v>4.9</v>
      </c>
      <c r="E12" s="23">
        <v>6</v>
      </c>
      <c r="F12" s="23">
        <v>3.6</v>
      </c>
      <c r="G12" s="30">
        <v>-0.9</v>
      </c>
      <c r="H12" s="23">
        <v>-1.9</v>
      </c>
      <c r="I12" s="23">
        <v>-1.3</v>
      </c>
      <c r="J12" s="23">
        <v>-0.5</v>
      </c>
      <c r="K12" s="23">
        <v>-1.2</v>
      </c>
      <c r="L12" s="78">
        <v>-1.2</v>
      </c>
      <c r="M12" s="23">
        <v>-1.6</v>
      </c>
      <c r="N12" s="33">
        <v>-2.5</v>
      </c>
      <c r="O12" s="33">
        <v>-3.1</v>
      </c>
      <c r="P12" s="33">
        <v>-3.4</v>
      </c>
      <c r="Q12" s="34">
        <v>-3.8</v>
      </c>
      <c r="R12" s="33">
        <v>-4.4</v>
      </c>
      <c r="S12" s="33">
        <v>-4.9</v>
      </c>
      <c r="T12" s="33">
        <v>-5.3</v>
      </c>
      <c r="U12" s="33">
        <v>-5.6</v>
      </c>
      <c r="V12" s="34">
        <v>-5.7</v>
      </c>
      <c r="W12" s="28">
        <f t="shared" si="0"/>
        <v>1.2689282981511718</v>
      </c>
      <c r="X12" s="28">
        <f>SUM($W$3:$W12)</f>
        <v>5.167936638945903</v>
      </c>
      <c r="Y12" s="29">
        <v>82.652</v>
      </c>
    </row>
    <row r="13" spans="1:25" ht="12.75">
      <c r="A13" s="20">
        <v>11</v>
      </c>
      <c r="B13" s="21" t="s">
        <v>29</v>
      </c>
      <c r="C13" s="23">
        <v>11</v>
      </c>
      <c r="D13" s="23">
        <v>13.2</v>
      </c>
      <c r="E13" s="23">
        <v>12.4</v>
      </c>
      <c r="F13" s="23">
        <v>9.5</v>
      </c>
      <c r="G13" s="30">
        <v>7.7</v>
      </c>
      <c r="H13" s="23">
        <v>5.5</v>
      </c>
      <c r="I13" s="23">
        <v>5.4</v>
      </c>
      <c r="J13" s="23">
        <v>5.5</v>
      </c>
      <c r="K13" s="23">
        <v>1.7</v>
      </c>
      <c r="L13" s="78">
        <v>-1</v>
      </c>
      <c r="M13" s="33">
        <v>-2.8</v>
      </c>
      <c r="N13" s="33">
        <v>-3.2</v>
      </c>
      <c r="O13" s="33">
        <v>-3.1</v>
      </c>
      <c r="P13" s="33">
        <v>-3.5</v>
      </c>
      <c r="Q13" s="34">
        <v>-4.2</v>
      </c>
      <c r="R13" s="33">
        <v>-5.1</v>
      </c>
      <c r="S13" s="33">
        <v>-6</v>
      </c>
      <c r="T13" s="33">
        <v>-6.5</v>
      </c>
      <c r="U13" s="33">
        <v>-6.6</v>
      </c>
      <c r="V13" s="34">
        <v>-7</v>
      </c>
      <c r="W13" s="28">
        <f t="shared" si="0"/>
        <v>0.05258287060407205</v>
      </c>
      <c r="X13" s="28">
        <f>SUM($W$3:$W13)</f>
        <v>5.220519509549975</v>
      </c>
      <c r="Y13" s="29">
        <v>3.425</v>
      </c>
    </row>
    <row r="14" spans="1:25" ht="12.75">
      <c r="A14" s="20">
        <v>12</v>
      </c>
      <c r="B14" s="21" t="s">
        <v>17</v>
      </c>
      <c r="C14" s="23">
        <v>8.4</v>
      </c>
      <c r="D14" s="23">
        <v>8.4</v>
      </c>
      <c r="E14" s="23">
        <v>9</v>
      </c>
      <c r="F14" s="23">
        <v>8.1</v>
      </c>
      <c r="G14" s="30">
        <v>6.3</v>
      </c>
      <c r="H14" s="23">
        <v>3.2</v>
      </c>
      <c r="I14" s="23">
        <v>1</v>
      </c>
      <c r="J14" s="23">
        <v>0.4</v>
      </c>
      <c r="K14" s="23">
        <v>0</v>
      </c>
      <c r="L14" s="78">
        <v>-0.7000000000000011</v>
      </c>
      <c r="M14" s="23">
        <v>-0.5</v>
      </c>
      <c r="N14" s="31">
        <v>-1.3</v>
      </c>
      <c r="O14" s="33">
        <v>-2.6</v>
      </c>
      <c r="P14" s="33">
        <v>-3.6</v>
      </c>
      <c r="Q14" s="34">
        <v>-4.1</v>
      </c>
      <c r="R14" s="33">
        <v>-4.3</v>
      </c>
      <c r="S14" s="33">
        <v>-4.4</v>
      </c>
      <c r="T14" s="33">
        <v>-4.7</v>
      </c>
      <c r="U14" s="33">
        <v>-5.1</v>
      </c>
      <c r="V14" s="34">
        <v>-5.7</v>
      </c>
      <c r="W14" s="28">
        <f t="shared" si="0"/>
        <v>0.9003722713712146</v>
      </c>
      <c r="X14" s="28">
        <f>SUM($W$3:$W14)</f>
        <v>6.120891780921189</v>
      </c>
      <c r="Y14" s="29">
        <v>58.646</v>
      </c>
    </row>
    <row r="15" spans="1:25" ht="12.75">
      <c r="A15" s="20">
        <v>13</v>
      </c>
      <c r="B15" s="21" t="s">
        <v>19</v>
      </c>
      <c r="C15" s="23">
        <v>8.6</v>
      </c>
      <c r="D15" s="23">
        <v>8.3</v>
      </c>
      <c r="E15" s="23">
        <v>7.3</v>
      </c>
      <c r="F15" s="23">
        <v>5.8</v>
      </c>
      <c r="G15" s="30">
        <v>4.5</v>
      </c>
      <c r="H15" s="23">
        <v>4.8</v>
      </c>
      <c r="I15" s="23">
        <v>3.1</v>
      </c>
      <c r="J15" s="23">
        <v>1.7</v>
      </c>
      <c r="K15" s="23">
        <v>0</v>
      </c>
      <c r="L15" s="78">
        <v>-0.6</v>
      </c>
      <c r="M15" s="33">
        <v>-2.4</v>
      </c>
      <c r="N15" s="33">
        <v>-3.1</v>
      </c>
      <c r="O15" s="33">
        <v>-3.5</v>
      </c>
      <c r="P15" s="33">
        <v>-3.9</v>
      </c>
      <c r="Q15" s="34">
        <v>-4.4</v>
      </c>
      <c r="R15" s="33">
        <v>-5</v>
      </c>
      <c r="S15" s="33">
        <v>-5.7</v>
      </c>
      <c r="T15" s="33">
        <v>-6.1</v>
      </c>
      <c r="U15" s="33">
        <v>-6.2</v>
      </c>
      <c r="V15" s="34">
        <v>-6.3</v>
      </c>
      <c r="W15" s="28">
        <f t="shared" si="0"/>
        <v>0.06986996908587793</v>
      </c>
      <c r="X15" s="28">
        <f>SUM($W$3:$W15)</f>
        <v>6.190761750007067</v>
      </c>
      <c r="Y15" s="29">
        <v>4.551</v>
      </c>
    </row>
    <row r="16" spans="1:25" ht="12.75">
      <c r="A16" s="20">
        <v>14</v>
      </c>
      <c r="B16" s="21" t="s">
        <v>31</v>
      </c>
      <c r="C16" s="23">
        <v>11.4</v>
      </c>
      <c r="D16" s="23">
        <v>9.1</v>
      </c>
      <c r="E16" s="23">
        <v>8.3</v>
      </c>
      <c r="F16" s="23">
        <v>7.4</v>
      </c>
      <c r="G16" s="30">
        <v>6.5</v>
      </c>
      <c r="H16" s="23">
        <v>6.3</v>
      </c>
      <c r="I16" s="23">
        <v>3.7</v>
      </c>
      <c r="J16" s="23">
        <v>2.3</v>
      </c>
      <c r="K16" s="23">
        <v>0</v>
      </c>
      <c r="L16" s="78">
        <v>-0.4</v>
      </c>
      <c r="M16" s="23">
        <v>-0.5</v>
      </c>
      <c r="N16" s="31">
        <v>-0.9</v>
      </c>
      <c r="O16" s="31">
        <v>-1.8</v>
      </c>
      <c r="P16" s="33">
        <v>-3</v>
      </c>
      <c r="Q16" s="34">
        <v>-4.3</v>
      </c>
      <c r="R16" s="33">
        <v>-5.2</v>
      </c>
      <c r="S16" s="33">
        <v>-5.9</v>
      </c>
      <c r="T16" s="33">
        <v>-6.6</v>
      </c>
      <c r="U16" s="33">
        <v>-7.2</v>
      </c>
      <c r="V16" s="34">
        <v>-7.8</v>
      </c>
      <c r="W16" s="28">
        <f t="shared" si="0"/>
        <v>0.030689973237237968</v>
      </c>
      <c r="X16" s="28">
        <f>SUM($W$3:$W16)</f>
        <v>6.221451723244305</v>
      </c>
      <c r="Y16" s="29">
        <v>1.999</v>
      </c>
    </row>
    <row r="17" spans="1:25" ht="12.75">
      <c r="A17" s="20">
        <v>15</v>
      </c>
      <c r="B17" s="21" t="s">
        <v>14</v>
      </c>
      <c r="C17" s="23">
        <v>5.7</v>
      </c>
      <c r="D17" s="23">
        <v>4.9</v>
      </c>
      <c r="E17" s="23">
        <v>4.7</v>
      </c>
      <c r="F17" s="23">
        <v>4.6</v>
      </c>
      <c r="G17" s="30">
        <v>3.2</v>
      </c>
      <c r="H17" s="23">
        <v>0.7999999999999989</v>
      </c>
      <c r="I17" s="23">
        <v>0.3000000000000007</v>
      </c>
      <c r="J17" s="23">
        <v>1.8</v>
      </c>
      <c r="K17" s="23">
        <v>2.7</v>
      </c>
      <c r="L17" s="78">
        <v>-0.1999999999999993</v>
      </c>
      <c r="M17" s="23">
        <v>0.4</v>
      </c>
      <c r="N17" s="31">
        <v>1.2</v>
      </c>
      <c r="O17" s="31">
        <v>1.5</v>
      </c>
      <c r="P17" s="31">
        <v>1.8</v>
      </c>
      <c r="Q17" s="27">
        <v>1.5</v>
      </c>
      <c r="R17" s="26">
        <v>0.6999999999999993</v>
      </c>
      <c r="S17" s="26">
        <v>-0.09999999999999964</v>
      </c>
      <c r="T17" s="26">
        <v>-0.4</v>
      </c>
      <c r="U17" s="26">
        <v>-0.1999999999999993</v>
      </c>
      <c r="V17" s="27">
        <v>0</v>
      </c>
      <c r="W17" s="28">
        <f t="shared" si="0"/>
        <v>0.13875736774294986</v>
      </c>
      <c r="X17" s="28">
        <f>SUM($W$3:$W17)</f>
        <v>6.360209090987255</v>
      </c>
      <c r="Y17" s="29">
        <v>9.038</v>
      </c>
    </row>
    <row r="18" spans="1:25" ht="12.75">
      <c r="A18" s="20">
        <v>16</v>
      </c>
      <c r="B18" s="21" t="s">
        <v>24</v>
      </c>
      <c r="C18" s="23">
        <v>10.1</v>
      </c>
      <c r="D18" s="23">
        <v>11.9</v>
      </c>
      <c r="E18" s="23">
        <v>12.8</v>
      </c>
      <c r="F18" s="25">
        <v>11.8</v>
      </c>
      <c r="G18" s="30">
        <v>10.9</v>
      </c>
      <c r="H18" s="25">
        <v>9.4</v>
      </c>
      <c r="I18" s="23">
        <v>5.5</v>
      </c>
      <c r="J18" s="23">
        <v>2.8</v>
      </c>
      <c r="K18" s="23">
        <v>1.3</v>
      </c>
      <c r="L18" s="78">
        <v>0.20000000000000107</v>
      </c>
      <c r="M18" s="23">
        <v>1.5</v>
      </c>
      <c r="N18" s="31">
        <v>2</v>
      </c>
      <c r="O18" s="31">
        <v>1.1</v>
      </c>
      <c r="P18" s="31">
        <v>-0.3000000000000007</v>
      </c>
      <c r="Q18" s="32">
        <v>-1.5</v>
      </c>
      <c r="R18" s="31">
        <v>-2</v>
      </c>
      <c r="S18" s="31">
        <v>-2</v>
      </c>
      <c r="T18" s="31">
        <v>-2</v>
      </c>
      <c r="U18" s="35">
        <v>-2.6</v>
      </c>
      <c r="V18" s="34">
        <v>-3.5</v>
      </c>
      <c r="W18" s="28">
        <f t="shared" si="0"/>
        <v>0.6662595140452305</v>
      </c>
      <c r="X18" s="28">
        <f>SUM($W$3:$W18)</f>
        <v>7.026468605032486</v>
      </c>
      <c r="Y18" s="29">
        <v>43.397</v>
      </c>
    </row>
    <row r="19" spans="1:25" ht="12.75">
      <c r="A19" s="20">
        <v>17</v>
      </c>
      <c r="B19" s="21" t="s">
        <v>8</v>
      </c>
      <c r="C19" s="23">
        <v>3</v>
      </c>
      <c r="D19" s="23">
        <v>3</v>
      </c>
      <c r="E19" s="23">
        <v>5.5</v>
      </c>
      <c r="F19" s="23">
        <v>3.7</v>
      </c>
      <c r="G19" s="30">
        <v>0.7000000000000011</v>
      </c>
      <c r="H19" s="23">
        <v>-0.6</v>
      </c>
      <c r="I19" s="23">
        <v>-0.09999999999999964</v>
      </c>
      <c r="J19" s="23">
        <v>1.4</v>
      </c>
      <c r="K19" s="23">
        <v>0.4</v>
      </c>
      <c r="L19" s="78">
        <v>0.3000000000000007</v>
      </c>
      <c r="M19" s="23">
        <v>0.6</v>
      </c>
      <c r="N19" s="31">
        <v>-0.09999999999999964</v>
      </c>
      <c r="O19" s="31">
        <v>-0.9</v>
      </c>
      <c r="P19" s="31">
        <v>-1.3</v>
      </c>
      <c r="Q19" s="32">
        <v>-1.7</v>
      </c>
      <c r="R19" s="33">
        <v>-2.4</v>
      </c>
      <c r="S19" s="33">
        <v>-3.3</v>
      </c>
      <c r="T19" s="33">
        <v>-4.3</v>
      </c>
      <c r="U19" s="33">
        <v>-5.1</v>
      </c>
      <c r="V19" s="34">
        <v>-5.5</v>
      </c>
      <c r="W19" s="28">
        <f t="shared" si="0"/>
        <v>0.0022875467795640102</v>
      </c>
      <c r="X19" s="28">
        <f>SUM($W$3:$W19)</f>
        <v>7.02875615181205</v>
      </c>
      <c r="Y19" s="29">
        <v>0.149</v>
      </c>
    </row>
    <row r="20" spans="1:25" ht="12.75">
      <c r="A20" s="20">
        <v>18</v>
      </c>
      <c r="B20" s="21" t="s">
        <v>5</v>
      </c>
      <c r="C20" s="23">
        <v>2.7</v>
      </c>
      <c r="D20" s="23">
        <v>4.3</v>
      </c>
      <c r="E20" s="23">
        <v>5.9</v>
      </c>
      <c r="F20" s="23">
        <v>4</v>
      </c>
      <c r="G20" s="30">
        <v>0.9</v>
      </c>
      <c r="H20" s="23">
        <v>-0.8000000000000007</v>
      </c>
      <c r="I20" s="23">
        <v>0</v>
      </c>
      <c r="J20" s="23">
        <v>0.4</v>
      </c>
      <c r="K20" s="23">
        <v>1.4</v>
      </c>
      <c r="L20" s="78">
        <v>0.3000000000000007</v>
      </c>
      <c r="M20" s="23">
        <v>0</v>
      </c>
      <c r="N20" s="31">
        <v>-0.20000000000000107</v>
      </c>
      <c r="O20" s="31">
        <v>-0.6</v>
      </c>
      <c r="P20" s="31">
        <v>-0.9</v>
      </c>
      <c r="Q20" s="32">
        <v>-1.2</v>
      </c>
      <c r="R20" s="31">
        <v>-1.8</v>
      </c>
      <c r="S20" s="33">
        <v>-2.5</v>
      </c>
      <c r="T20" s="33">
        <v>-3.1</v>
      </c>
      <c r="U20" s="33">
        <v>-3.4</v>
      </c>
      <c r="V20" s="34">
        <v>-3.6</v>
      </c>
      <c r="W20" s="28">
        <f t="shared" si="0"/>
        <v>0.12730428118217968</v>
      </c>
      <c r="X20" s="28">
        <f>SUM($W$3:$W20)</f>
        <v>7.156060432994229</v>
      </c>
      <c r="Y20" s="29">
        <v>8.292</v>
      </c>
    </row>
    <row r="21" spans="1:25" ht="12.75">
      <c r="A21" s="20">
        <v>19</v>
      </c>
      <c r="B21" s="21" t="s">
        <v>34</v>
      </c>
      <c r="C21" s="23">
        <v>12.2</v>
      </c>
      <c r="D21" s="23">
        <v>12</v>
      </c>
      <c r="E21" s="23">
        <v>10.3</v>
      </c>
      <c r="F21" s="23">
        <v>9.9</v>
      </c>
      <c r="G21" s="30">
        <v>7.3</v>
      </c>
      <c r="H21" s="23">
        <v>6.9</v>
      </c>
      <c r="I21" s="23">
        <v>4.7</v>
      </c>
      <c r="J21" s="23">
        <v>1.4</v>
      </c>
      <c r="K21" s="23">
        <v>0.4</v>
      </c>
      <c r="L21" s="78">
        <v>0.3999999999999986</v>
      </c>
      <c r="M21" s="23">
        <v>-0.5</v>
      </c>
      <c r="N21" s="31">
        <v>-0.6</v>
      </c>
      <c r="O21" s="31">
        <v>-1.7</v>
      </c>
      <c r="P21" s="33">
        <v>-2.6</v>
      </c>
      <c r="Q21" s="34">
        <v>-3.4</v>
      </c>
      <c r="R21" s="33">
        <v>-3.7</v>
      </c>
      <c r="S21" s="33">
        <v>-3.9</v>
      </c>
      <c r="T21" s="33">
        <v>-4.2</v>
      </c>
      <c r="U21" s="33">
        <v>-4.6</v>
      </c>
      <c r="V21" s="34">
        <v>-5.1</v>
      </c>
      <c r="W21" s="28">
        <f t="shared" si="0"/>
        <v>0.17041455874604372</v>
      </c>
      <c r="X21" s="28">
        <f>SUM($W$3:$W21)</f>
        <v>7.326474991740273</v>
      </c>
      <c r="Y21" s="29">
        <v>11.1</v>
      </c>
    </row>
    <row r="22" spans="1:25" ht="12.75">
      <c r="A22" s="20">
        <v>20</v>
      </c>
      <c r="B22" s="21" t="s">
        <v>35</v>
      </c>
      <c r="C22" s="23">
        <v>12.3</v>
      </c>
      <c r="D22" s="23">
        <v>12.8</v>
      </c>
      <c r="E22" s="23">
        <v>13.3</v>
      </c>
      <c r="F22" s="25">
        <v>11.4</v>
      </c>
      <c r="G22" s="30">
        <v>9.1</v>
      </c>
      <c r="H22" s="23">
        <v>8</v>
      </c>
      <c r="I22" s="23">
        <v>5.2</v>
      </c>
      <c r="J22" s="23">
        <v>2.6</v>
      </c>
      <c r="K22" s="23">
        <v>1.1</v>
      </c>
      <c r="L22" s="78">
        <v>0.5</v>
      </c>
      <c r="M22" s="23">
        <v>0.5</v>
      </c>
      <c r="N22" s="31">
        <v>-0.09999999999999964</v>
      </c>
      <c r="O22" s="31">
        <v>-0.8000000000000007</v>
      </c>
      <c r="P22" s="31">
        <v>-1.6</v>
      </c>
      <c r="Q22" s="34">
        <v>-2.4</v>
      </c>
      <c r="R22" s="33">
        <v>-2.9</v>
      </c>
      <c r="S22" s="33">
        <v>-3.3</v>
      </c>
      <c r="T22" s="33">
        <v>-3.7</v>
      </c>
      <c r="U22" s="33">
        <v>-4.3</v>
      </c>
      <c r="V22" s="34">
        <v>-4.8</v>
      </c>
      <c r="W22" s="28">
        <f t="shared" si="0"/>
        <v>0.16163283553858995</v>
      </c>
      <c r="X22" s="28">
        <f>SUM($W$3:$W22)</f>
        <v>7.4881078272788635</v>
      </c>
      <c r="Y22" s="29">
        <v>10.528</v>
      </c>
    </row>
    <row r="23" spans="1:25" ht="12.75">
      <c r="A23" s="20">
        <v>21</v>
      </c>
      <c r="B23" s="21" t="s">
        <v>57</v>
      </c>
      <c r="C23" s="25">
        <v>15.1</v>
      </c>
      <c r="D23" s="23">
        <v>13.8</v>
      </c>
      <c r="E23" s="25">
        <v>13.4</v>
      </c>
      <c r="F23" s="23">
        <v>9.3</v>
      </c>
      <c r="G23" s="30">
        <v>8.3</v>
      </c>
      <c r="H23" s="23">
        <v>9</v>
      </c>
      <c r="I23" s="25">
        <v>10.8</v>
      </c>
      <c r="J23" s="25">
        <v>11.4</v>
      </c>
      <c r="K23" s="23">
        <v>5.1</v>
      </c>
      <c r="L23" s="78">
        <v>0.6999999999999993</v>
      </c>
      <c r="M23" s="23">
        <v>-1</v>
      </c>
      <c r="N23" s="31">
        <v>-1.1</v>
      </c>
      <c r="O23" s="31">
        <v>-0.6</v>
      </c>
      <c r="P23" s="31">
        <v>-0.9</v>
      </c>
      <c r="Q23" s="32">
        <v>-1.9</v>
      </c>
      <c r="R23" s="33">
        <v>-3.4</v>
      </c>
      <c r="S23" s="33">
        <v>-4.3</v>
      </c>
      <c r="T23" s="33">
        <v>-4.8</v>
      </c>
      <c r="U23" s="33">
        <v>-5</v>
      </c>
      <c r="V23" s="34">
        <v>-5.3</v>
      </c>
      <c r="W23" s="28">
        <f t="shared" si="0"/>
        <v>0.05952227425751455</v>
      </c>
      <c r="X23" s="28">
        <f>SUM($W$3:$W23)</f>
        <v>7.547630101536378</v>
      </c>
      <c r="Y23" s="29">
        <v>3.877</v>
      </c>
    </row>
    <row r="24" spans="1:25" ht="12.75">
      <c r="A24" s="20">
        <v>22</v>
      </c>
      <c r="B24" s="21" t="s">
        <v>78</v>
      </c>
      <c r="C24" s="25">
        <v>19.2</v>
      </c>
      <c r="D24" s="25">
        <v>18.4</v>
      </c>
      <c r="E24" s="23">
        <v>12</v>
      </c>
      <c r="F24" s="23">
        <v>8.8</v>
      </c>
      <c r="G24" s="30">
        <v>9.4</v>
      </c>
      <c r="H24" s="25">
        <v>10.2</v>
      </c>
      <c r="I24" s="25">
        <v>9.5</v>
      </c>
      <c r="J24" s="23">
        <v>5.9</v>
      </c>
      <c r="K24" s="23">
        <v>2.9</v>
      </c>
      <c r="L24" s="78">
        <v>0.7999999999999989</v>
      </c>
      <c r="M24" s="23">
        <v>-0.1999999999999993</v>
      </c>
      <c r="N24" s="31">
        <v>-0.5</v>
      </c>
      <c r="O24" s="31">
        <v>-1.1</v>
      </c>
      <c r="P24" s="33">
        <v>-2.1</v>
      </c>
      <c r="Q24" s="34">
        <v>-3.3</v>
      </c>
      <c r="R24" s="33">
        <v>-4.8</v>
      </c>
      <c r="S24" s="33">
        <v>-5.9</v>
      </c>
      <c r="T24" s="33">
        <v>-6.8</v>
      </c>
      <c r="U24" s="33">
        <v>-7.5</v>
      </c>
      <c r="V24" s="34">
        <v>-8</v>
      </c>
      <c r="W24" s="28">
        <f t="shared" si="0"/>
        <v>0.5864103140417916</v>
      </c>
      <c r="X24" s="28">
        <f>SUM($W$3:$W24)</f>
        <v>8.13404041557817</v>
      </c>
      <c r="Y24" s="29">
        <v>38.196</v>
      </c>
    </row>
    <row r="25" spans="1:25" ht="12.75">
      <c r="A25" s="20">
        <v>23</v>
      </c>
      <c r="B25" s="21" t="s">
        <v>11</v>
      </c>
      <c r="C25" s="23">
        <v>4.4</v>
      </c>
      <c r="D25" s="23">
        <v>5.3</v>
      </c>
      <c r="E25" s="23">
        <v>4.6</v>
      </c>
      <c r="F25" s="23">
        <v>2.7</v>
      </c>
      <c r="G25" s="30">
        <v>1.5</v>
      </c>
      <c r="H25" s="23">
        <v>0.5</v>
      </c>
      <c r="I25" s="23">
        <v>0.5</v>
      </c>
      <c r="J25" s="23">
        <v>1.3</v>
      </c>
      <c r="K25" s="23">
        <v>1.4</v>
      </c>
      <c r="L25" s="78">
        <v>0.8999999999999986</v>
      </c>
      <c r="M25" s="23">
        <v>0.5</v>
      </c>
      <c r="N25" s="31">
        <v>0.4</v>
      </c>
      <c r="O25" s="31">
        <v>-0.20000000000000107</v>
      </c>
      <c r="P25" s="31">
        <v>-0.6</v>
      </c>
      <c r="Q25" s="32">
        <v>-0.8000000000000007</v>
      </c>
      <c r="R25" s="31">
        <v>-1.1</v>
      </c>
      <c r="S25" s="31">
        <v>-1.7</v>
      </c>
      <c r="T25" s="33">
        <v>-2.3</v>
      </c>
      <c r="U25" s="33">
        <v>-2.9</v>
      </c>
      <c r="V25" s="34">
        <v>-3.1</v>
      </c>
      <c r="W25" s="28">
        <f t="shared" si="0"/>
        <v>0.15963698935507772</v>
      </c>
      <c r="X25" s="28">
        <f>SUM($W$3:$W25)</f>
        <v>8.293677404933247</v>
      </c>
      <c r="Y25" s="29">
        <v>10.398</v>
      </c>
    </row>
    <row r="26" spans="1:25" ht="12.75">
      <c r="A26" s="20">
        <v>24</v>
      </c>
      <c r="B26" s="21" t="s">
        <v>64</v>
      </c>
      <c r="C26" s="25">
        <v>16.7</v>
      </c>
      <c r="D26" s="25">
        <v>15.6</v>
      </c>
      <c r="E26" s="23">
        <v>12.5</v>
      </c>
      <c r="F26" s="23">
        <v>9.5</v>
      </c>
      <c r="G26" s="30">
        <v>9.1</v>
      </c>
      <c r="H26" s="25">
        <v>10.2</v>
      </c>
      <c r="I26" s="23">
        <v>7.2</v>
      </c>
      <c r="J26" s="23">
        <v>5.8</v>
      </c>
      <c r="K26" s="23">
        <v>3.7</v>
      </c>
      <c r="L26" s="78">
        <v>0.9</v>
      </c>
      <c r="M26" s="23">
        <v>-0.10000000000000142</v>
      </c>
      <c r="N26" s="31">
        <v>0</v>
      </c>
      <c r="O26" s="31">
        <v>-0.5</v>
      </c>
      <c r="P26" s="31">
        <v>-1.3</v>
      </c>
      <c r="Q26" s="34">
        <v>-2.5</v>
      </c>
      <c r="R26" s="33">
        <v>-3.9</v>
      </c>
      <c r="S26" s="33">
        <v>-5</v>
      </c>
      <c r="T26" s="33">
        <v>-5.7</v>
      </c>
      <c r="U26" s="33">
        <v>-6.3</v>
      </c>
      <c r="V26" s="34">
        <v>-6.9</v>
      </c>
      <c r="W26" s="28">
        <f t="shared" si="0"/>
        <v>0.08270479531215653</v>
      </c>
      <c r="X26" s="28">
        <f>SUM($W$3:$W26)</f>
        <v>8.376382200245404</v>
      </c>
      <c r="Y26" s="29">
        <v>5.387</v>
      </c>
    </row>
    <row r="27" spans="1:25" ht="12.75">
      <c r="A27" s="20">
        <v>25</v>
      </c>
      <c r="B27" s="21" t="s">
        <v>21</v>
      </c>
      <c r="C27" s="23">
        <v>8.9</v>
      </c>
      <c r="D27" s="23">
        <v>7.7</v>
      </c>
      <c r="E27" s="23">
        <v>7.5</v>
      </c>
      <c r="F27" s="23">
        <v>6.4</v>
      </c>
      <c r="G27" s="30">
        <v>4.5</v>
      </c>
      <c r="H27" s="23">
        <v>1.9</v>
      </c>
      <c r="I27" s="23">
        <v>-0.7999999999999989</v>
      </c>
      <c r="J27" s="23">
        <v>-0.1999999999999993</v>
      </c>
      <c r="K27" s="23">
        <v>1.2</v>
      </c>
      <c r="L27" s="78">
        <v>1.2</v>
      </c>
      <c r="M27" s="23">
        <v>1.3</v>
      </c>
      <c r="N27" s="31">
        <v>0.8999999999999986</v>
      </c>
      <c r="O27" s="31">
        <v>0.1999999999999993</v>
      </c>
      <c r="P27" s="31">
        <v>0.09999999999999964</v>
      </c>
      <c r="Q27" s="32">
        <v>0.09999999999999964</v>
      </c>
      <c r="R27" s="31">
        <v>-0.1999999999999993</v>
      </c>
      <c r="S27" s="26">
        <v>-1</v>
      </c>
      <c r="T27" s="26">
        <v>-1.7</v>
      </c>
      <c r="U27" s="35">
        <v>-2.2</v>
      </c>
      <c r="V27" s="36">
        <v>-2.2</v>
      </c>
      <c r="W27" s="28">
        <f t="shared" si="0"/>
        <v>0.08316537520065935</v>
      </c>
      <c r="X27" s="28">
        <f>SUM($W$3:$W27)</f>
        <v>8.459547575446063</v>
      </c>
      <c r="Y27" s="29">
        <v>5.417</v>
      </c>
    </row>
    <row r="28" spans="1:25" ht="12.75">
      <c r="A28" s="20">
        <v>26</v>
      </c>
      <c r="B28" s="21" t="s">
        <v>9</v>
      </c>
      <c r="C28" s="23">
        <v>4.2</v>
      </c>
      <c r="D28" s="23">
        <v>4.9</v>
      </c>
      <c r="E28" s="23">
        <v>6.6</v>
      </c>
      <c r="F28" s="23">
        <v>5.7</v>
      </c>
      <c r="G28" s="30">
        <v>2.7</v>
      </c>
      <c r="H28" s="23">
        <v>0.5</v>
      </c>
      <c r="I28" s="23">
        <v>1.7</v>
      </c>
      <c r="J28" s="23">
        <v>2.3</v>
      </c>
      <c r="K28" s="23">
        <v>1.9</v>
      </c>
      <c r="L28" s="78">
        <v>1.4</v>
      </c>
      <c r="M28" s="23">
        <v>1.4</v>
      </c>
      <c r="N28" s="31">
        <v>2.1</v>
      </c>
      <c r="O28" s="31">
        <v>2</v>
      </c>
      <c r="P28" s="31">
        <v>1.8</v>
      </c>
      <c r="Q28" s="27">
        <v>1.5</v>
      </c>
      <c r="R28" s="26">
        <v>1</v>
      </c>
      <c r="S28" s="26">
        <v>0.3000000000000007</v>
      </c>
      <c r="T28" s="26">
        <v>0</v>
      </c>
      <c r="U28" s="26">
        <v>-0.1999999999999993</v>
      </c>
      <c r="V28" s="27">
        <v>-0.3000000000000007</v>
      </c>
      <c r="W28" s="28">
        <f t="shared" si="0"/>
        <v>0.9249211794284148</v>
      </c>
      <c r="X28" s="28">
        <f>SUM($W$3:$W28)</f>
        <v>9.384468754874478</v>
      </c>
      <c r="Y28" s="29">
        <v>60.245</v>
      </c>
    </row>
    <row r="29" spans="1:25" ht="12.75">
      <c r="A29" s="20">
        <v>27</v>
      </c>
      <c r="B29" s="21" t="s">
        <v>38</v>
      </c>
      <c r="C29" s="23">
        <v>12.9</v>
      </c>
      <c r="D29" s="23">
        <v>11.3</v>
      </c>
      <c r="E29" s="23">
        <v>10.2</v>
      </c>
      <c r="F29" s="23">
        <v>9.3</v>
      </c>
      <c r="G29" s="30">
        <v>9.2</v>
      </c>
      <c r="H29" s="23">
        <v>9.2</v>
      </c>
      <c r="I29" s="23">
        <v>7.4</v>
      </c>
      <c r="J29" s="23">
        <v>5.7</v>
      </c>
      <c r="K29" s="23">
        <v>3.6</v>
      </c>
      <c r="L29" s="78">
        <v>1.6</v>
      </c>
      <c r="M29" s="23">
        <v>1.5</v>
      </c>
      <c r="N29" s="31">
        <v>1.2</v>
      </c>
      <c r="O29" s="31">
        <v>0.9</v>
      </c>
      <c r="P29" s="31">
        <v>0.1999999999999993</v>
      </c>
      <c r="Q29" s="32">
        <v>-0.5</v>
      </c>
      <c r="R29" s="31">
        <v>-0.9</v>
      </c>
      <c r="S29" s="26">
        <v>-1.1</v>
      </c>
      <c r="T29" s="26">
        <v>-1.2</v>
      </c>
      <c r="U29" s="26">
        <v>-1.5</v>
      </c>
      <c r="V29" s="27">
        <v>-1.9</v>
      </c>
      <c r="W29" s="28">
        <f t="shared" si="0"/>
        <v>0.15142331467677742</v>
      </c>
      <c r="X29" s="28">
        <f>SUM($W$3:$W29)</f>
        <v>9.535892069551256</v>
      </c>
      <c r="Y29" s="29">
        <v>9.863</v>
      </c>
    </row>
    <row r="30" spans="1:25" ht="12.75">
      <c r="A30" s="20">
        <v>28</v>
      </c>
      <c r="B30" s="21" t="s">
        <v>23</v>
      </c>
      <c r="C30" s="23">
        <v>10</v>
      </c>
      <c r="D30" s="23">
        <v>11.6</v>
      </c>
      <c r="E30" s="25">
        <v>16.5</v>
      </c>
      <c r="F30" s="23">
        <v>9.9</v>
      </c>
      <c r="G30" s="30">
        <v>10.9</v>
      </c>
      <c r="H30" s="25">
        <v>9.9</v>
      </c>
      <c r="I30" s="25">
        <v>9.1</v>
      </c>
      <c r="J30" s="25">
        <v>8.8</v>
      </c>
      <c r="K30" s="23">
        <v>5</v>
      </c>
      <c r="L30" s="78">
        <v>1.6</v>
      </c>
      <c r="M30" s="23">
        <v>0</v>
      </c>
      <c r="N30" s="31">
        <v>-1</v>
      </c>
      <c r="O30" s="31">
        <v>-1.8</v>
      </c>
      <c r="P30" s="33">
        <v>-2.4</v>
      </c>
      <c r="Q30" s="34">
        <v>-3.4</v>
      </c>
      <c r="R30" s="33">
        <v>-4.5</v>
      </c>
      <c r="S30" s="33">
        <v>-5.5</v>
      </c>
      <c r="T30" s="33">
        <v>-6.5</v>
      </c>
      <c r="U30" s="33">
        <v>-7.2</v>
      </c>
      <c r="V30" s="34">
        <v>-8</v>
      </c>
      <c r="W30" s="28">
        <f t="shared" si="0"/>
        <v>0.0686724613757706</v>
      </c>
      <c r="X30" s="28">
        <f>SUM($W$3:$W30)</f>
        <v>9.604564530927027</v>
      </c>
      <c r="Y30" s="29">
        <v>4.473</v>
      </c>
    </row>
    <row r="31" spans="1:25" ht="12.75">
      <c r="A31" s="20">
        <v>29</v>
      </c>
      <c r="B31" s="21" t="s">
        <v>40</v>
      </c>
      <c r="C31" s="23">
        <v>13.1</v>
      </c>
      <c r="D31" s="23">
        <v>10.8</v>
      </c>
      <c r="E31" s="23">
        <v>8.7</v>
      </c>
      <c r="F31" s="23">
        <v>6.3</v>
      </c>
      <c r="G31" s="30">
        <v>3.6</v>
      </c>
      <c r="H31" s="23">
        <v>4.4</v>
      </c>
      <c r="I31" s="23">
        <v>4.1</v>
      </c>
      <c r="J31" s="23">
        <v>2.8</v>
      </c>
      <c r="K31" s="23">
        <v>3.1</v>
      </c>
      <c r="L31" s="78">
        <v>1.9</v>
      </c>
      <c r="M31" s="23">
        <v>1.5</v>
      </c>
      <c r="N31" s="31">
        <v>1.4</v>
      </c>
      <c r="O31" s="31">
        <v>1.2</v>
      </c>
      <c r="P31" s="31">
        <v>0.6999999999999993</v>
      </c>
      <c r="Q31" s="32">
        <v>0</v>
      </c>
      <c r="R31" s="31">
        <v>-0.9</v>
      </c>
      <c r="S31" s="31">
        <v>-1.8</v>
      </c>
      <c r="T31" s="33">
        <v>-2.3</v>
      </c>
      <c r="U31" s="35">
        <v>-2.3</v>
      </c>
      <c r="V31" s="36">
        <v>-2.1</v>
      </c>
      <c r="W31" s="28">
        <f t="shared" si="0"/>
        <v>0.08054006983619329</v>
      </c>
      <c r="X31" s="28">
        <f>SUM($W$3:$W31)</f>
        <v>9.68510460076322</v>
      </c>
      <c r="Y31" s="29">
        <v>5.246</v>
      </c>
    </row>
    <row r="32" spans="1:25" ht="12.75">
      <c r="A32" s="20">
        <v>30</v>
      </c>
      <c r="B32" s="21" t="s">
        <v>49</v>
      </c>
      <c r="C32" s="25">
        <v>14.3</v>
      </c>
      <c r="D32" s="23">
        <v>9.4</v>
      </c>
      <c r="E32" s="23">
        <v>9.9</v>
      </c>
      <c r="F32" s="23">
        <v>10.7</v>
      </c>
      <c r="G32" s="24">
        <v>13.4</v>
      </c>
      <c r="H32" s="23">
        <v>9.3</v>
      </c>
      <c r="I32" s="23">
        <v>6.8</v>
      </c>
      <c r="J32" s="23">
        <v>4.2</v>
      </c>
      <c r="K32" s="23">
        <v>2.7</v>
      </c>
      <c r="L32" s="78">
        <v>2</v>
      </c>
      <c r="M32" s="23">
        <v>1</v>
      </c>
      <c r="N32" s="31">
        <v>-0.6999999999999993</v>
      </c>
      <c r="O32" s="33">
        <v>-2.3</v>
      </c>
      <c r="P32" s="33">
        <v>-3.8</v>
      </c>
      <c r="Q32" s="34">
        <v>-5.1</v>
      </c>
      <c r="R32" s="33">
        <v>-6</v>
      </c>
      <c r="S32" s="33">
        <v>-6.8</v>
      </c>
      <c r="T32" s="33">
        <v>-7.5</v>
      </c>
      <c r="U32" s="33">
        <v>-7.9</v>
      </c>
      <c r="V32" s="34">
        <v>-8.4</v>
      </c>
      <c r="W32" s="28">
        <f t="shared" si="0"/>
        <v>1.9635595333281763</v>
      </c>
      <c r="X32" s="28">
        <f>SUM($W$3:$W32)</f>
        <v>11.648664134091396</v>
      </c>
      <c r="Y32" s="29">
        <v>127.897</v>
      </c>
    </row>
    <row r="33" spans="1:25" ht="12.75">
      <c r="A33" s="20">
        <v>31</v>
      </c>
      <c r="B33" s="21" t="s">
        <v>16</v>
      </c>
      <c r="C33" s="23">
        <v>7.2</v>
      </c>
      <c r="D33" s="23">
        <v>7.6</v>
      </c>
      <c r="E33" s="23">
        <v>9.4</v>
      </c>
      <c r="F33" s="23">
        <v>8.4</v>
      </c>
      <c r="G33" s="30">
        <v>5.2</v>
      </c>
      <c r="H33" s="23">
        <v>2.6</v>
      </c>
      <c r="I33" s="23">
        <v>2.3</v>
      </c>
      <c r="J33" s="23">
        <v>2.7</v>
      </c>
      <c r="K33" s="23">
        <v>2.9</v>
      </c>
      <c r="L33" s="78">
        <v>2.8</v>
      </c>
      <c r="M33" s="23">
        <v>1.7</v>
      </c>
      <c r="N33" s="31">
        <v>1.1</v>
      </c>
      <c r="O33" s="31">
        <v>0.9</v>
      </c>
      <c r="P33" s="31">
        <v>1</v>
      </c>
      <c r="Q33" s="27">
        <v>1</v>
      </c>
      <c r="R33" s="26">
        <v>0.6</v>
      </c>
      <c r="S33" s="26">
        <v>-0.09999999999999964</v>
      </c>
      <c r="T33" s="26">
        <v>-0.6</v>
      </c>
      <c r="U33" s="26">
        <v>-0.6000000000000014</v>
      </c>
      <c r="V33" s="27">
        <v>-0.4</v>
      </c>
      <c r="W33" s="28">
        <f t="shared" si="0"/>
        <v>0.11397816974149809</v>
      </c>
      <c r="X33" s="28">
        <f>SUM($W$3:$W33)</f>
        <v>11.762642303832894</v>
      </c>
      <c r="Y33" s="29">
        <v>7.424</v>
      </c>
    </row>
    <row r="34" spans="1:25" ht="12.75">
      <c r="A34" s="20">
        <v>32</v>
      </c>
      <c r="B34" s="21" t="s">
        <v>15</v>
      </c>
      <c r="C34" s="23">
        <v>6.7</v>
      </c>
      <c r="D34" s="23">
        <v>6.6</v>
      </c>
      <c r="E34" s="23">
        <v>6.9</v>
      </c>
      <c r="F34" s="23">
        <v>6</v>
      </c>
      <c r="G34" s="30">
        <v>5.6</v>
      </c>
      <c r="H34" s="23">
        <v>3.7</v>
      </c>
      <c r="I34" s="23">
        <v>4.2</v>
      </c>
      <c r="J34" s="23">
        <v>4.2</v>
      </c>
      <c r="K34" s="23">
        <v>3.6</v>
      </c>
      <c r="L34" s="78">
        <v>3.1</v>
      </c>
      <c r="M34" s="25">
        <v>3.6</v>
      </c>
      <c r="N34" s="26">
        <v>3.3</v>
      </c>
      <c r="O34" s="26">
        <v>2.3</v>
      </c>
      <c r="P34" s="26">
        <v>1.8</v>
      </c>
      <c r="Q34" s="27">
        <v>1.3</v>
      </c>
      <c r="R34" s="26">
        <v>1</v>
      </c>
      <c r="S34" s="26">
        <v>0.6</v>
      </c>
      <c r="T34" s="26">
        <v>0</v>
      </c>
      <c r="U34" s="26">
        <v>-0.6</v>
      </c>
      <c r="V34" s="27">
        <v>-1.1</v>
      </c>
      <c r="W34" s="28">
        <f t="shared" si="0"/>
        <v>0.936374265989185</v>
      </c>
      <c r="X34" s="28">
        <f>SUM($W$3:$W34)</f>
        <v>12.69901656982208</v>
      </c>
      <c r="Y34" s="29">
        <v>60.991</v>
      </c>
    </row>
    <row r="35" spans="1:25" ht="12.75">
      <c r="A35" s="20">
        <v>33</v>
      </c>
      <c r="B35" s="21" t="s">
        <v>25</v>
      </c>
      <c r="C35" s="23">
        <v>10.5</v>
      </c>
      <c r="D35" s="23">
        <v>9.3</v>
      </c>
      <c r="E35" s="23">
        <v>7.9</v>
      </c>
      <c r="F35" s="23">
        <v>7.9</v>
      </c>
      <c r="G35" s="30">
        <v>5.8</v>
      </c>
      <c r="H35" s="23">
        <v>2.9</v>
      </c>
      <c r="I35" s="23">
        <v>2.1</v>
      </c>
      <c r="J35" s="23">
        <v>2.6</v>
      </c>
      <c r="K35" s="23">
        <v>3.5</v>
      </c>
      <c r="L35" s="78">
        <v>3.5</v>
      </c>
      <c r="M35" s="23">
        <v>2.8</v>
      </c>
      <c r="N35" s="31">
        <v>2.8</v>
      </c>
      <c r="O35" s="26">
        <v>2.8</v>
      </c>
      <c r="P35" s="26">
        <v>2.9</v>
      </c>
      <c r="Q35" s="27">
        <v>2.9</v>
      </c>
      <c r="R35" s="26">
        <v>2.4</v>
      </c>
      <c r="S35" s="26">
        <v>1.5</v>
      </c>
      <c r="T35" s="26">
        <v>0.7000000000000011</v>
      </c>
      <c r="U35" s="26">
        <v>0.1999999999999993</v>
      </c>
      <c r="V35" s="27">
        <v>0.09999999999999964</v>
      </c>
      <c r="W35" s="28">
        <f t="shared" si="0"/>
        <v>0.0712210034254862</v>
      </c>
      <c r="X35" s="28">
        <f>SUM($W$3:$W35)</f>
        <v>12.770237573247567</v>
      </c>
      <c r="Y35" s="29">
        <v>4.639</v>
      </c>
    </row>
    <row r="36" spans="1:25" ht="12.75">
      <c r="A36" s="20">
        <v>34</v>
      </c>
      <c r="B36" s="21" t="s">
        <v>52</v>
      </c>
      <c r="C36" s="25">
        <v>14.6</v>
      </c>
      <c r="D36" s="23">
        <v>13.8</v>
      </c>
      <c r="E36" s="23">
        <v>13</v>
      </c>
      <c r="F36" s="23">
        <v>10.8</v>
      </c>
      <c r="G36" s="30">
        <v>7.1</v>
      </c>
      <c r="H36" s="23">
        <v>4.6</v>
      </c>
      <c r="I36" s="23">
        <v>4</v>
      </c>
      <c r="J36" s="23">
        <v>4.2</v>
      </c>
      <c r="K36" s="23">
        <v>4.2</v>
      </c>
      <c r="L36" s="78">
        <v>3.6</v>
      </c>
      <c r="M36" s="25">
        <v>3.7</v>
      </c>
      <c r="N36" s="31">
        <v>2.5</v>
      </c>
      <c r="O36" s="31">
        <v>1.3</v>
      </c>
      <c r="P36" s="31">
        <v>0.6999999999999993</v>
      </c>
      <c r="Q36" s="32">
        <v>0.5</v>
      </c>
      <c r="R36" s="26">
        <v>0.3000000000000007</v>
      </c>
      <c r="S36" s="26">
        <v>-0.3000000000000007</v>
      </c>
      <c r="T36" s="26">
        <v>-1.3</v>
      </c>
      <c r="U36" s="26">
        <v>-2</v>
      </c>
      <c r="V36" s="36">
        <v>-2.2</v>
      </c>
      <c r="W36" s="28">
        <f t="shared" si="0"/>
        <v>0.25067828064913533</v>
      </c>
      <c r="X36" s="28">
        <f>SUM($W$3:$W36)</f>
        <v>13.020915853896701</v>
      </c>
      <c r="Y36" s="29">
        <v>16.328</v>
      </c>
    </row>
    <row r="37" spans="1:25" ht="12.75">
      <c r="A37" s="20">
        <v>35</v>
      </c>
      <c r="B37" s="21" t="s">
        <v>7</v>
      </c>
      <c r="C37" s="23">
        <v>3</v>
      </c>
      <c r="D37" s="23">
        <v>4</v>
      </c>
      <c r="E37" s="23">
        <v>4</v>
      </c>
      <c r="F37" s="23">
        <v>2.1</v>
      </c>
      <c r="G37" s="30">
        <v>-0.5</v>
      </c>
      <c r="H37" s="23">
        <v>-0.4</v>
      </c>
      <c r="I37" s="23">
        <v>0.4</v>
      </c>
      <c r="J37" s="23">
        <v>1.4</v>
      </c>
      <c r="K37" s="23">
        <v>2.7</v>
      </c>
      <c r="L37" s="78">
        <v>3.8</v>
      </c>
      <c r="M37" s="23">
        <v>3.1</v>
      </c>
      <c r="N37" s="31">
        <v>2.8</v>
      </c>
      <c r="O37" s="26">
        <v>2.7</v>
      </c>
      <c r="P37" s="26">
        <v>3.2</v>
      </c>
      <c r="Q37" s="27">
        <v>3.8</v>
      </c>
      <c r="R37" s="26">
        <v>4.2</v>
      </c>
      <c r="S37" s="26">
        <v>3.8</v>
      </c>
      <c r="T37" s="26">
        <v>3.2</v>
      </c>
      <c r="U37" s="26">
        <v>2.8</v>
      </c>
      <c r="V37" s="27">
        <v>2.7</v>
      </c>
      <c r="W37" s="28">
        <f t="shared" si="0"/>
        <v>0.007016166968192972</v>
      </c>
      <c r="X37" s="28">
        <f>SUM($W$3:$W37)</f>
        <v>13.027932020864894</v>
      </c>
      <c r="Y37" s="29">
        <v>0.457</v>
      </c>
    </row>
    <row r="38" spans="1:25" ht="12.75">
      <c r="A38" s="20">
        <v>36</v>
      </c>
      <c r="B38" s="21" t="s">
        <v>125</v>
      </c>
      <c r="C38" s="25">
        <v>23.2</v>
      </c>
      <c r="D38" s="25">
        <v>24.1</v>
      </c>
      <c r="E38" s="25">
        <v>22.2</v>
      </c>
      <c r="F38" s="25">
        <v>17.6</v>
      </c>
      <c r="G38" s="24">
        <v>14.4</v>
      </c>
      <c r="H38" s="25">
        <v>13.1</v>
      </c>
      <c r="I38" s="25">
        <v>11.4</v>
      </c>
      <c r="J38" s="25">
        <v>10</v>
      </c>
      <c r="K38" s="23">
        <v>5.8</v>
      </c>
      <c r="L38" s="78">
        <v>4</v>
      </c>
      <c r="M38" s="23">
        <v>0.7000000000000011</v>
      </c>
      <c r="N38" s="31">
        <v>-0.6999999999999993</v>
      </c>
      <c r="O38" s="33">
        <v>-2.2</v>
      </c>
      <c r="P38" s="33">
        <v>-3.3</v>
      </c>
      <c r="Q38" s="34">
        <v>-4.4</v>
      </c>
      <c r="R38" s="33">
        <v>-5.3</v>
      </c>
      <c r="S38" s="33">
        <v>-6.1</v>
      </c>
      <c r="T38" s="33">
        <v>-6.9</v>
      </c>
      <c r="U38" s="33">
        <v>-7.7</v>
      </c>
      <c r="V38" s="34">
        <v>-8.4</v>
      </c>
      <c r="W38" s="28">
        <f t="shared" si="0"/>
        <v>0.060105675449618125</v>
      </c>
      <c r="X38" s="28">
        <f>SUM($W$3:$W38)</f>
        <v>13.088037696314512</v>
      </c>
      <c r="Y38" s="29">
        <v>3.915</v>
      </c>
    </row>
    <row r="39" spans="1:25" ht="12.75">
      <c r="A39" s="20">
        <v>37</v>
      </c>
      <c r="B39" s="21" t="s">
        <v>76</v>
      </c>
      <c r="C39" s="25">
        <v>19.1</v>
      </c>
      <c r="D39" s="25">
        <v>19.6</v>
      </c>
      <c r="E39" s="25">
        <v>16.9</v>
      </c>
      <c r="F39" s="25">
        <v>10.9</v>
      </c>
      <c r="G39" s="30">
        <v>8.3</v>
      </c>
      <c r="H39" s="23">
        <v>8.2</v>
      </c>
      <c r="I39" s="23">
        <v>7.9</v>
      </c>
      <c r="J39" s="23">
        <v>7.2</v>
      </c>
      <c r="K39" s="23">
        <v>6.7</v>
      </c>
      <c r="L39" s="78">
        <v>4.4</v>
      </c>
      <c r="M39" s="25">
        <v>3.5</v>
      </c>
      <c r="N39" s="26">
        <v>2.9</v>
      </c>
      <c r="O39" s="26">
        <v>2.5</v>
      </c>
      <c r="P39" s="26">
        <v>2.2</v>
      </c>
      <c r="Q39" s="27">
        <v>1.8</v>
      </c>
      <c r="R39" s="26">
        <v>1</v>
      </c>
      <c r="S39" s="26">
        <v>0.20000000000000107</v>
      </c>
      <c r="T39" s="26">
        <v>-0.4</v>
      </c>
      <c r="U39" s="26">
        <v>-0.7000000000000011</v>
      </c>
      <c r="V39" s="27">
        <v>-0.7999999999999989</v>
      </c>
      <c r="W39" s="28">
        <f t="shared" si="0"/>
        <v>0.4954457860624844</v>
      </c>
      <c r="X39" s="28">
        <f>SUM($W$3:$W39)</f>
        <v>13.583483482376996</v>
      </c>
      <c r="Y39" s="29">
        <v>32.271</v>
      </c>
    </row>
    <row r="40" spans="1:25" ht="12.75">
      <c r="A40" s="20">
        <v>38</v>
      </c>
      <c r="B40" s="21" t="s">
        <v>77</v>
      </c>
      <c r="C40" s="25">
        <v>19.1</v>
      </c>
      <c r="D40" s="25">
        <v>17.9</v>
      </c>
      <c r="E40" s="25">
        <v>13.8</v>
      </c>
      <c r="F40" s="23">
        <v>7.4</v>
      </c>
      <c r="G40" s="30">
        <v>8.5</v>
      </c>
      <c r="H40" s="23">
        <v>9.1</v>
      </c>
      <c r="I40" s="23">
        <v>7.7</v>
      </c>
      <c r="J40" s="23">
        <v>7.7</v>
      </c>
      <c r="K40" s="25">
        <v>6.7</v>
      </c>
      <c r="L40" s="78">
        <v>4.5</v>
      </c>
      <c r="M40" s="23">
        <v>2.3</v>
      </c>
      <c r="N40" s="31">
        <v>1.8</v>
      </c>
      <c r="O40" s="31">
        <v>1.5</v>
      </c>
      <c r="P40" s="31">
        <v>0.9</v>
      </c>
      <c r="Q40" s="32">
        <v>0</v>
      </c>
      <c r="R40" s="31">
        <v>-1.2</v>
      </c>
      <c r="S40" s="33">
        <v>-2.4</v>
      </c>
      <c r="T40" s="33">
        <v>-3.1</v>
      </c>
      <c r="U40" s="33">
        <v>-3.2</v>
      </c>
      <c r="V40" s="36">
        <v>-3</v>
      </c>
      <c r="W40" s="28">
        <f t="shared" si="0"/>
        <v>0.006187123168887895</v>
      </c>
      <c r="X40" s="28">
        <f>SUM($W$3:$W40)</f>
        <v>13.589670605545884</v>
      </c>
      <c r="Y40" s="29">
        <v>0.403</v>
      </c>
    </row>
    <row r="41" spans="1:25" ht="12.75">
      <c r="A41" s="20">
        <v>39</v>
      </c>
      <c r="B41" s="21" t="s">
        <v>75</v>
      </c>
      <c r="C41" s="25">
        <v>18.8</v>
      </c>
      <c r="D41" s="25">
        <v>21.4</v>
      </c>
      <c r="E41" s="25">
        <v>21.6</v>
      </c>
      <c r="F41" s="25">
        <v>16.5</v>
      </c>
      <c r="G41" s="24">
        <v>16.7</v>
      </c>
      <c r="H41" s="25">
        <v>16.1</v>
      </c>
      <c r="I41" s="25">
        <v>16.6</v>
      </c>
      <c r="J41" s="25">
        <v>16.6</v>
      </c>
      <c r="K41" s="25">
        <v>11</v>
      </c>
      <c r="L41" s="78">
        <v>4.6</v>
      </c>
      <c r="M41" s="25">
        <v>6.1</v>
      </c>
      <c r="N41" s="26">
        <v>9.6</v>
      </c>
      <c r="O41" s="26">
        <v>9.2</v>
      </c>
      <c r="P41" s="26">
        <v>7.5</v>
      </c>
      <c r="Q41" s="27">
        <v>5.5</v>
      </c>
      <c r="R41" s="26">
        <v>4.2</v>
      </c>
      <c r="S41" s="26">
        <v>3.7</v>
      </c>
      <c r="T41" s="26">
        <v>3.4</v>
      </c>
      <c r="U41" s="26">
        <v>2.7</v>
      </c>
      <c r="V41" s="27">
        <v>1.3</v>
      </c>
      <c r="W41" s="28">
        <f t="shared" si="0"/>
        <v>0.23352935613388032</v>
      </c>
      <c r="X41" s="28">
        <f>SUM($W$3:$W41)</f>
        <v>13.823199961679764</v>
      </c>
      <c r="Y41" s="29">
        <v>15.211</v>
      </c>
    </row>
    <row r="42" spans="1:25" ht="12.75">
      <c r="A42" s="37"/>
      <c r="B42" s="38" t="s">
        <v>44</v>
      </c>
      <c r="C42" s="39">
        <f aca="true" t="shared" si="1" ref="C42:V42">MIN(C$3:C$41)</f>
        <v>2.7</v>
      </c>
      <c r="D42" s="39">
        <f t="shared" si="1"/>
        <v>3</v>
      </c>
      <c r="E42" s="39">
        <f t="shared" si="1"/>
        <v>3.3</v>
      </c>
      <c r="F42" s="39">
        <f t="shared" si="1"/>
        <v>2.1</v>
      </c>
      <c r="G42" s="40">
        <f t="shared" si="1"/>
        <v>-0.9</v>
      </c>
      <c r="H42" s="39">
        <f t="shared" si="1"/>
        <v>-1.9</v>
      </c>
      <c r="I42" s="39">
        <f t="shared" si="1"/>
        <v>-1.3</v>
      </c>
      <c r="J42" s="39">
        <f t="shared" si="1"/>
        <v>-1.8</v>
      </c>
      <c r="K42" s="41">
        <f t="shared" si="1"/>
        <v>-3</v>
      </c>
      <c r="L42" s="42">
        <f t="shared" si="1"/>
        <v>-6.5</v>
      </c>
      <c r="M42" s="41">
        <f t="shared" si="1"/>
        <v>-7.4</v>
      </c>
      <c r="N42" s="41">
        <f t="shared" si="1"/>
        <v>-7.2</v>
      </c>
      <c r="O42" s="41">
        <f t="shared" si="1"/>
        <v>-7.4</v>
      </c>
      <c r="P42" s="41">
        <f t="shared" si="1"/>
        <v>-7.8</v>
      </c>
      <c r="Q42" s="42">
        <f t="shared" si="1"/>
        <v>-8.3</v>
      </c>
      <c r="R42" s="41">
        <f t="shared" si="1"/>
        <v>-8.8</v>
      </c>
      <c r="S42" s="41">
        <f t="shared" si="1"/>
        <v>-9.2</v>
      </c>
      <c r="T42" s="41">
        <f t="shared" si="1"/>
        <v>-9.4</v>
      </c>
      <c r="U42" s="41">
        <f t="shared" si="1"/>
        <v>-9.9</v>
      </c>
      <c r="V42" s="42">
        <f t="shared" si="1"/>
        <v>-10.5</v>
      </c>
      <c r="W42" s="43"/>
      <c r="X42" s="43"/>
      <c r="Y42" s="44"/>
    </row>
    <row r="43" spans="1:25" ht="12.75">
      <c r="A43" s="45"/>
      <c r="B43" s="46" t="s">
        <v>45</v>
      </c>
      <c r="C43" s="47">
        <f aca="true" t="shared" si="2" ref="C43:V43">SUM(C$3:C$41)/39</f>
        <v>10.915384615384616</v>
      </c>
      <c r="D43" s="47">
        <f t="shared" si="2"/>
        <v>10.738461538461541</v>
      </c>
      <c r="E43" s="47">
        <f t="shared" si="2"/>
        <v>9.876923076923076</v>
      </c>
      <c r="F43" s="47">
        <f t="shared" si="2"/>
        <v>7.758974358974358</v>
      </c>
      <c r="G43" s="48">
        <f t="shared" si="2"/>
        <v>6.484615384615385</v>
      </c>
      <c r="H43" s="47">
        <f t="shared" si="2"/>
        <v>5.397435897435898</v>
      </c>
      <c r="I43" s="47">
        <f t="shared" si="2"/>
        <v>4.325641025641025</v>
      </c>
      <c r="J43" s="47">
        <f t="shared" si="2"/>
        <v>3.8230769230769224</v>
      </c>
      <c r="K43" s="47">
        <f t="shared" si="2"/>
        <v>1.7948717948717952</v>
      </c>
      <c r="L43" s="48">
        <f t="shared" si="2"/>
        <v>0.12051282051282004</v>
      </c>
      <c r="M43" s="47">
        <f t="shared" si="2"/>
        <v>-0.3230769230769227</v>
      </c>
      <c r="N43" s="49">
        <f t="shared" si="2"/>
        <v>-0.5102564102564108</v>
      </c>
      <c r="O43" s="49">
        <f t="shared" si="2"/>
        <v>-1.005128205128205</v>
      </c>
      <c r="P43" s="49">
        <f t="shared" si="2"/>
        <v>-1.5461538461538453</v>
      </c>
      <c r="Q43" s="75">
        <f t="shared" si="2"/>
        <v>-2.194871794871796</v>
      </c>
      <c r="R43" s="74">
        <f t="shared" si="2"/>
        <v>-2.866666666666667</v>
      </c>
      <c r="S43" s="74">
        <f t="shared" si="2"/>
        <v>-3.489743589743592</v>
      </c>
      <c r="T43" s="74">
        <f t="shared" si="2"/>
        <v>-3.964102564102564</v>
      </c>
      <c r="U43" s="74">
        <f t="shared" si="2"/>
        <v>-4.34102564102564</v>
      </c>
      <c r="V43" s="75">
        <f t="shared" si="2"/>
        <v>-4.67948717948718</v>
      </c>
      <c r="W43" s="51"/>
      <c r="X43" s="51" t="s">
        <v>46</v>
      </c>
      <c r="Y43" s="52">
        <f>SUM(Y$3:Y$41)</f>
        <v>900.3779999999999</v>
      </c>
    </row>
    <row r="44" spans="1:25" ht="12.75">
      <c r="A44" s="53"/>
      <c r="B44" s="54" t="s">
        <v>47</v>
      </c>
      <c r="C44" s="55">
        <f aca="true" t="shared" si="3" ref="C44:V44">MAX(C$3:C$41)</f>
        <v>23.2</v>
      </c>
      <c r="D44" s="55">
        <f t="shared" si="3"/>
        <v>24.1</v>
      </c>
      <c r="E44" s="55">
        <f t="shared" si="3"/>
        <v>22.2</v>
      </c>
      <c r="F44" s="55">
        <f t="shared" si="3"/>
        <v>17.6</v>
      </c>
      <c r="G44" s="56">
        <f t="shared" si="3"/>
        <v>16.7</v>
      </c>
      <c r="H44" s="55">
        <f t="shared" si="3"/>
        <v>16.1</v>
      </c>
      <c r="I44" s="55">
        <f t="shared" si="3"/>
        <v>16.6</v>
      </c>
      <c r="J44" s="55">
        <f t="shared" si="3"/>
        <v>16.6</v>
      </c>
      <c r="K44" s="55">
        <f t="shared" si="3"/>
        <v>11</v>
      </c>
      <c r="L44" s="56">
        <f t="shared" si="3"/>
        <v>4.6</v>
      </c>
      <c r="M44" s="55">
        <f t="shared" si="3"/>
        <v>6.1</v>
      </c>
      <c r="N44" s="57">
        <f t="shared" si="3"/>
        <v>9.6</v>
      </c>
      <c r="O44" s="57">
        <f t="shared" si="3"/>
        <v>9.2</v>
      </c>
      <c r="P44" s="57">
        <f t="shared" si="3"/>
        <v>7.5</v>
      </c>
      <c r="Q44" s="58">
        <f t="shared" si="3"/>
        <v>5.5</v>
      </c>
      <c r="R44" s="57">
        <f t="shared" si="3"/>
        <v>4.2</v>
      </c>
      <c r="S44" s="57">
        <f t="shared" si="3"/>
        <v>3.8</v>
      </c>
      <c r="T44" s="57">
        <f t="shared" si="3"/>
        <v>3.4</v>
      </c>
      <c r="U44" s="57">
        <f t="shared" si="3"/>
        <v>2.8</v>
      </c>
      <c r="V44" s="58">
        <f t="shared" si="3"/>
        <v>2.7</v>
      </c>
      <c r="W44" s="59"/>
      <c r="X44" s="59"/>
      <c r="Y44" s="60"/>
    </row>
    <row r="45" spans="1:25" ht="12.75">
      <c r="A45" s="61"/>
      <c r="B45" s="62" t="s">
        <v>48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1">
        <v>0</v>
      </c>
      <c r="I45" s="61">
        <v>0</v>
      </c>
      <c r="J45" s="61">
        <v>0</v>
      </c>
      <c r="K45" s="63">
        <v>6</v>
      </c>
      <c r="L45" s="64">
        <v>7</v>
      </c>
      <c r="M45" s="63">
        <v>10</v>
      </c>
      <c r="N45" s="63">
        <v>11</v>
      </c>
      <c r="O45" s="63">
        <v>15</v>
      </c>
      <c r="P45" s="63">
        <v>19</v>
      </c>
      <c r="Q45" s="64">
        <v>21</v>
      </c>
      <c r="R45" s="63">
        <v>23</v>
      </c>
      <c r="S45" s="63">
        <v>25</v>
      </c>
      <c r="T45" s="63">
        <v>27</v>
      </c>
      <c r="U45" s="63">
        <v>29</v>
      </c>
      <c r="V45" s="64">
        <v>30</v>
      </c>
      <c r="W45" s="61"/>
      <c r="X45" s="61"/>
      <c r="Y45" s="62"/>
    </row>
    <row r="46" spans="1:25" ht="12.75">
      <c r="A46" s="9">
        <v>40</v>
      </c>
      <c r="B46" s="10" t="s">
        <v>176</v>
      </c>
      <c r="C46" s="12">
        <v>28.8</v>
      </c>
      <c r="D46" s="12">
        <v>29.1</v>
      </c>
      <c r="E46" s="12">
        <v>26.9</v>
      </c>
      <c r="F46" s="12">
        <v>18</v>
      </c>
      <c r="G46" s="13">
        <v>14.5</v>
      </c>
      <c r="H46" s="12">
        <v>12.2</v>
      </c>
      <c r="I46" s="12">
        <v>10.9</v>
      </c>
      <c r="J46" s="12">
        <v>7.9</v>
      </c>
      <c r="K46" s="12">
        <v>6.8</v>
      </c>
      <c r="L46" s="77">
        <v>4.9</v>
      </c>
      <c r="M46" s="65">
        <v>2.8</v>
      </c>
      <c r="N46" s="67">
        <v>1.7</v>
      </c>
      <c r="O46" s="67">
        <v>0.6</v>
      </c>
      <c r="P46" s="67">
        <v>-0.09999999999999964</v>
      </c>
      <c r="Q46" s="76">
        <v>-0.8</v>
      </c>
      <c r="R46" s="67">
        <v>-1.7</v>
      </c>
      <c r="S46" s="68">
        <v>-2.7</v>
      </c>
      <c r="T46" s="68">
        <v>-3.8</v>
      </c>
      <c r="U46" s="68">
        <v>-4.8</v>
      </c>
      <c r="V46" s="69">
        <v>-5.6</v>
      </c>
      <c r="W46" s="18">
        <f aca="true" t="shared" si="4" ref="W46:W77">100*$Y46/$Y$203</f>
        <v>0.10834374243881358</v>
      </c>
      <c r="X46" s="18">
        <f>SUM(X$41,$W$46:$W46)</f>
        <v>13.931543704118578</v>
      </c>
      <c r="Y46" s="19">
        <v>7.057</v>
      </c>
    </row>
    <row r="47" spans="1:25" ht="12.75">
      <c r="A47" s="20">
        <v>41</v>
      </c>
      <c r="B47" s="21" t="s">
        <v>115</v>
      </c>
      <c r="C47" s="23">
        <v>22.6</v>
      </c>
      <c r="D47" s="23">
        <v>26</v>
      </c>
      <c r="E47" s="23">
        <v>27.5</v>
      </c>
      <c r="F47" s="23">
        <v>19.4</v>
      </c>
      <c r="G47" s="30">
        <v>17</v>
      </c>
      <c r="H47" s="23">
        <v>17.1</v>
      </c>
      <c r="I47" s="23">
        <v>18</v>
      </c>
      <c r="J47" s="23">
        <v>15.9</v>
      </c>
      <c r="K47" s="23">
        <v>10.8</v>
      </c>
      <c r="L47" s="78">
        <v>5.1</v>
      </c>
      <c r="M47" s="25">
        <v>2.3</v>
      </c>
      <c r="N47" s="31">
        <v>2.9</v>
      </c>
      <c r="O47" s="31">
        <v>2.7</v>
      </c>
      <c r="P47" s="26">
        <v>1.3</v>
      </c>
      <c r="Q47" s="27">
        <v>-0.5</v>
      </c>
      <c r="R47" s="26">
        <v>-2</v>
      </c>
      <c r="S47" s="35">
        <v>-2.9</v>
      </c>
      <c r="T47" s="35">
        <v>-3.5</v>
      </c>
      <c r="U47" s="35">
        <v>-4.5</v>
      </c>
      <c r="V47" s="36">
        <v>-5.8</v>
      </c>
      <c r="W47" s="28">
        <f t="shared" si="4"/>
        <v>0.04633433678338378</v>
      </c>
      <c r="X47" s="28">
        <f>SUM(X$41,$W$46:$W47)</f>
        <v>13.977878040901961</v>
      </c>
      <c r="Y47" s="29">
        <v>3.018</v>
      </c>
    </row>
    <row r="48" spans="1:25" ht="12.75">
      <c r="A48" s="20">
        <v>42</v>
      </c>
      <c r="B48" s="21" t="s">
        <v>90</v>
      </c>
      <c r="C48" s="23">
        <v>20.2</v>
      </c>
      <c r="D48" s="23">
        <v>20.6</v>
      </c>
      <c r="E48" s="23">
        <v>19.5</v>
      </c>
      <c r="F48" s="23">
        <v>17.8</v>
      </c>
      <c r="G48" s="30">
        <v>14.3</v>
      </c>
      <c r="H48" s="23">
        <v>14.6</v>
      </c>
      <c r="I48" s="23">
        <v>13</v>
      </c>
      <c r="J48" s="23">
        <v>10.3</v>
      </c>
      <c r="K48" s="23">
        <v>8.4</v>
      </c>
      <c r="L48" s="78">
        <v>5.2</v>
      </c>
      <c r="M48" s="25">
        <v>3.4</v>
      </c>
      <c r="N48" s="26">
        <v>1.7</v>
      </c>
      <c r="O48" s="26">
        <v>0.6000000000000014</v>
      </c>
      <c r="P48" s="26">
        <v>-0.20000000000000107</v>
      </c>
      <c r="Q48" s="27">
        <v>-1.3</v>
      </c>
      <c r="R48" s="35">
        <v>-2.5</v>
      </c>
      <c r="S48" s="35">
        <v>-3.6</v>
      </c>
      <c r="T48" s="35">
        <v>-4.6</v>
      </c>
      <c r="U48" s="35">
        <v>-5.3</v>
      </c>
      <c r="V48" s="36">
        <v>-6</v>
      </c>
      <c r="W48" s="28">
        <f t="shared" si="4"/>
        <v>0.031227316440491253</v>
      </c>
      <c r="X48" s="28">
        <f>SUM(X$41,$W$46:$W48)</f>
        <v>14.009105357342452</v>
      </c>
      <c r="Y48" s="29">
        <v>2.034</v>
      </c>
    </row>
    <row r="49" spans="1:25" ht="12.75">
      <c r="A49" s="20">
        <v>43</v>
      </c>
      <c r="B49" s="21" t="s">
        <v>20</v>
      </c>
      <c r="C49" s="25">
        <v>8.8</v>
      </c>
      <c r="D49" s="25">
        <v>9.1</v>
      </c>
      <c r="E49" s="25">
        <v>10</v>
      </c>
      <c r="F49" s="25">
        <v>9.9</v>
      </c>
      <c r="G49" s="30">
        <v>11.2</v>
      </c>
      <c r="H49" s="23">
        <v>11</v>
      </c>
      <c r="I49" s="23">
        <v>11.6</v>
      </c>
      <c r="J49" s="25">
        <v>7.1</v>
      </c>
      <c r="K49" s="25">
        <v>5.4</v>
      </c>
      <c r="L49" s="78">
        <v>5.5</v>
      </c>
      <c r="M49" s="23">
        <v>7.6</v>
      </c>
      <c r="N49" s="31">
        <v>8.5</v>
      </c>
      <c r="O49" s="31">
        <v>7.7</v>
      </c>
      <c r="P49" s="31">
        <v>6.1</v>
      </c>
      <c r="Q49" s="32">
        <v>4.6</v>
      </c>
      <c r="R49" s="31">
        <v>3.7</v>
      </c>
      <c r="S49" s="31">
        <v>3.4</v>
      </c>
      <c r="T49" s="31">
        <v>3.1</v>
      </c>
      <c r="U49" s="31">
        <v>2.5</v>
      </c>
      <c r="V49" s="32">
        <v>1.5</v>
      </c>
      <c r="W49" s="28">
        <f t="shared" si="4"/>
        <v>0.06360608260223956</v>
      </c>
      <c r="X49" s="28">
        <f>SUM(X$41,$W$46:$W49)</f>
        <v>14.072711439944692</v>
      </c>
      <c r="Y49" s="29">
        <v>4.143</v>
      </c>
    </row>
    <row r="50" spans="1:25" ht="12.75">
      <c r="A50" s="20">
        <v>44</v>
      </c>
      <c r="B50" s="21" t="s">
        <v>84</v>
      </c>
      <c r="C50" s="23">
        <v>19.6</v>
      </c>
      <c r="D50" s="23">
        <v>21.5</v>
      </c>
      <c r="E50" s="23">
        <v>19.9</v>
      </c>
      <c r="F50" s="23">
        <v>15.3</v>
      </c>
      <c r="G50" s="30">
        <v>12.1</v>
      </c>
      <c r="H50" s="25">
        <v>9</v>
      </c>
      <c r="I50" s="23">
        <v>8.6</v>
      </c>
      <c r="J50" s="23">
        <v>8.5</v>
      </c>
      <c r="K50" s="23">
        <v>7.2</v>
      </c>
      <c r="L50" s="78">
        <v>5.5</v>
      </c>
      <c r="M50" s="23">
        <v>4.6</v>
      </c>
      <c r="N50" s="31">
        <v>4</v>
      </c>
      <c r="O50" s="31">
        <v>3.4</v>
      </c>
      <c r="P50" s="31">
        <v>2.5</v>
      </c>
      <c r="Q50" s="32">
        <v>1.2</v>
      </c>
      <c r="R50" s="26">
        <v>-0.5</v>
      </c>
      <c r="S50" s="35">
        <v>-2.3</v>
      </c>
      <c r="T50" s="35">
        <v>-3.9</v>
      </c>
      <c r="U50" s="35">
        <v>-5</v>
      </c>
      <c r="V50" s="36">
        <v>-6.2</v>
      </c>
      <c r="W50" s="28">
        <f t="shared" si="4"/>
        <v>0.0044829775814274565</v>
      </c>
      <c r="X50" s="28">
        <f>SUM(X$41,$W$46:$W50)</f>
        <v>14.077194417526119</v>
      </c>
      <c r="Y50" s="29">
        <v>0.292</v>
      </c>
    </row>
    <row r="51" spans="1:25" ht="12.75">
      <c r="A51" s="20">
        <v>45</v>
      </c>
      <c r="B51" s="21" t="s">
        <v>53</v>
      </c>
      <c r="C51" s="23">
        <v>14.8</v>
      </c>
      <c r="D51" s="23">
        <v>14.9</v>
      </c>
      <c r="E51" s="25">
        <v>12.4</v>
      </c>
      <c r="F51" s="25">
        <v>8.2</v>
      </c>
      <c r="G51" s="24">
        <v>6.5</v>
      </c>
      <c r="H51" s="25">
        <v>6.5</v>
      </c>
      <c r="I51" s="25">
        <v>6.7</v>
      </c>
      <c r="J51" s="25">
        <v>7</v>
      </c>
      <c r="K51" s="23">
        <v>6.8</v>
      </c>
      <c r="L51" s="78">
        <v>6.1</v>
      </c>
      <c r="M51" s="23">
        <v>5.8</v>
      </c>
      <c r="N51" s="31">
        <v>5.8</v>
      </c>
      <c r="O51" s="31">
        <v>5.5</v>
      </c>
      <c r="P51" s="31">
        <v>4.8</v>
      </c>
      <c r="Q51" s="32">
        <v>4</v>
      </c>
      <c r="R51" s="31">
        <v>3.2</v>
      </c>
      <c r="S51" s="31">
        <v>2.6</v>
      </c>
      <c r="T51" s="31">
        <v>2</v>
      </c>
      <c r="U51" s="31">
        <v>1.6</v>
      </c>
      <c r="V51" s="32">
        <v>1.2</v>
      </c>
      <c r="W51" s="28">
        <f t="shared" si="4"/>
        <v>4.603434574933894</v>
      </c>
      <c r="X51" s="28">
        <f>SUM(X$41,$W$46:$W51)</f>
        <v>18.680628992460015</v>
      </c>
      <c r="Y51" s="29">
        <v>299.846</v>
      </c>
    </row>
    <row r="52" spans="1:25" ht="12.75">
      <c r="A52" s="20">
        <v>46</v>
      </c>
      <c r="B52" s="21" t="s">
        <v>99</v>
      </c>
      <c r="C52" s="23">
        <v>20.9</v>
      </c>
      <c r="D52" s="23">
        <v>19.2</v>
      </c>
      <c r="E52" s="23">
        <v>26.8</v>
      </c>
      <c r="F52" s="23">
        <v>24.3</v>
      </c>
      <c r="G52" s="30">
        <v>20.1</v>
      </c>
      <c r="H52" s="23">
        <v>11.5</v>
      </c>
      <c r="I52" s="23">
        <v>10.2</v>
      </c>
      <c r="J52" s="23">
        <v>10.8</v>
      </c>
      <c r="K52" s="23">
        <v>7.8</v>
      </c>
      <c r="L52" s="78">
        <v>6.1</v>
      </c>
      <c r="M52" s="23">
        <v>4.4</v>
      </c>
      <c r="N52" s="26">
        <v>2.7</v>
      </c>
      <c r="O52" s="26">
        <v>2.2</v>
      </c>
      <c r="P52" s="31">
        <v>2</v>
      </c>
      <c r="Q52" s="27">
        <v>0.6999999999999993</v>
      </c>
      <c r="R52" s="26">
        <v>-0.8000000000000007</v>
      </c>
      <c r="S52" s="35">
        <v>-2.5</v>
      </c>
      <c r="T52" s="35">
        <v>-4</v>
      </c>
      <c r="U52" s="35">
        <v>-5.4</v>
      </c>
      <c r="V52" s="36">
        <v>-6.7</v>
      </c>
      <c r="W52" s="28">
        <f t="shared" si="4"/>
        <v>0.17287098481805876</v>
      </c>
      <c r="X52" s="28">
        <f>SUM(X$41,$W$46:$W52)</f>
        <v>18.853499977278073</v>
      </c>
      <c r="Y52" s="29">
        <v>11.26</v>
      </c>
    </row>
    <row r="53" spans="1:25" ht="12.75">
      <c r="A53" s="20">
        <v>47</v>
      </c>
      <c r="B53" s="21" t="s">
        <v>42</v>
      </c>
      <c r="C53" s="25">
        <v>13.6</v>
      </c>
      <c r="D53" s="25">
        <v>13.8</v>
      </c>
      <c r="E53" s="25">
        <v>13.2</v>
      </c>
      <c r="F53" s="25">
        <v>10.9</v>
      </c>
      <c r="G53" s="30">
        <v>11.1</v>
      </c>
      <c r="H53" s="25">
        <v>8.3</v>
      </c>
      <c r="I53" s="25">
        <v>8.3</v>
      </c>
      <c r="J53" s="25">
        <v>7.8</v>
      </c>
      <c r="K53" s="23">
        <v>7.7</v>
      </c>
      <c r="L53" s="78">
        <v>6.5</v>
      </c>
      <c r="M53" s="23">
        <v>5.9</v>
      </c>
      <c r="N53" s="31">
        <v>5.3</v>
      </c>
      <c r="O53" s="31">
        <v>4.8</v>
      </c>
      <c r="P53" s="31">
        <v>4.6</v>
      </c>
      <c r="Q53" s="32">
        <v>4</v>
      </c>
      <c r="R53" s="31">
        <v>3.2</v>
      </c>
      <c r="S53" s="31">
        <v>2.2</v>
      </c>
      <c r="T53" s="31">
        <v>1.5</v>
      </c>
      <c r="U53" s="31">
        <v>1.1</v>
      </c>
      <c r="V53" s="32">
        <v>0.8000000000000007</v>
      </c>
      <c r="W53" s="28">
        <f t="shared" si="4"/>
        <v>0.3118125845164097</v>
      </c>
      <c r="X53" s="28">
        <f>SUM(X$41,$W$46:$W53)</f>
        <v>19.165312561794483</v>
      </c>
      <c r="Y53" s="29">
        <v>20.31</v>
      </c>
    </row>
    <row r="54" spans="1:25" ht="12.75">
      <c r="A54" s="20">
        <v>48</v>
      </c>
      <c r="B54" s="21" t="s">
        <v>132</v>
      </c>
      <c r="C54" s="23">
        <v>24.2</v>
      </c>
      <c r="D54" s="23">
        <v>18.7</v>
      </c>
      <c r="E54" s="23">
        <v>21</v>
      </c>
      <c r="F54" s="23">
        <v>12.3</v>
      </c>
      <c r="G54" s="30">
        <v>12.9</v>
      </c>
      <c r="H54" s="23">
        <v>10.5</v>
      </c>
      <c r="I54" s="23">
        <v>18.3</v>
      </c>
      <c r="J54" s="23">
        <v>16.6</v>
      </c>
      <c r="K54" s="23">
        <v>12.4</v>
      </c>
      <c r="L54" s="78">
        <v>6.7</v>
      </c>
      <c r="M54" s="25">
        <v>3.1</v>
      </c>
      <c r="N54" s="31">
        <v>2.8</v>
      </c>
      <c r="O54" s="31">
        <v>2.7</v>
      </c>
      <c r="P54" s="31">
        <v>2.3</v>
      </c>
      <c r="Q54" s="32">
        <v>1</v>
      </c>
      <c r="R54" s="26">
        <v>-1</v>
      </c>
      <c r="S54" s="35">
        <v>-3.2</v>
      </c>
      <c r="T54" s="35">
        <v>-5</v>
      </c>
      <c r="U54" s="35">
        <v>-6.4</v>
      </c>
      <c r="V54" s="36">
        <v>-7.4</v>
      </c>
      <c r="W54" s="28">
        <f t="shared" si="4"/>
        <v>0.007261809575394475</v>
      </c>
      <c r="X54" s="28">
        <f>SUM(X$41,$W$46:$W54)</f>
        <v>19.172574371369876</v>
      </c>
      <c r="Y54" s="29">
        <v>0.473</v>
      </c>
    </row>
    <row r="55" spans="1:25" ht="12.75">
      <c r="A55" s="20">
        <v>49</v>
      </c>
      <c r="B55" s="21" t="s">
        <v>30</v>
      </c>
      <c r="C55" s="25">
        <v>11.1</v>
      </c>
      <c r="D55" s="25">
        <v>10.7</v>
      </c>
      <c r="E55" s="25">
        <v>9.7</v>
      </c>
      <c r="F55" s="25">
        <v>7.9</v>
      </c>
      <c r="G55" s="24">
        <v>6.8</v>
      </c>
      <c r="H55" s="25">
        <v>6.1</v>
      </c>
      <c r="I55" s="25">
        <v>5.6</v>
      </c>
      <c r="J55" s="25">
        <v>5.1</v>
      </c>
      <c r="K55" s="23">
        <v>7</v>
      </c>
      <c r="L55" s="78">
        <v>6.8</v>
      </c>
      <c r="M55" s="23">
        <v>5</v>
      </c>
      <c r="N55" s="31">
        <v>4</v>
      </c>
      <c r="O55" s="31">
        <v>3.1</v>
      </c>
      <c r="P55" s="31">
        <v>2</v>
      </c>
      <c r="Q55" s="27">
        <v>0.9</v>
      </c>
      <c r="R55" s="31">
        <v>0</v>
      </c>
      <c r="S55" s="31">
        <v>-0.4</v>
      </c>
      <c r="T55" s="31">
        <v>-0.7000000000000011</v>
      </c>
      <c r="U55" s="31">
        <v>-1</v>
      </c>
      <c r="V55" s="32">
        <v>-1.5</v>
      </c>
      <c r="W55" s="28">
        <f t="shared" si="4"/>
        <v>0.009334419073657169</v>
      </c>
      <c r="X55" s="28">
        <f>SUM(X$41,$W$46:$W55)</f>
        <v>19.181908790443533</v>
      </c>
      <c r="Y55" s="29">
        <v>0.608</v>
      </c>
    </row>
    <row r="56" spans="1:25" ht="12.75">
      <c r="A56" s="20">
        <v>50</v>
      </c>
      <c r="B56" s="21" t="s">
        <v>65</v>
      </c>
      <c r="C56" s="23">
        <v>16.9</v>
      </c>
      <c r="D56" s="23">
        <v>16.8</v>
      </c>
      <c r="E56" s="23">
        <v>14.7</v>
      </c>
      <c r="F56" s="23">
        <v>11</v>
      </c>
      <c r="G56" s="24">
        <v>8.3</v>
      </c>
      <c r="H56" s="23">
        <v>10.3</v>
      </c>
      <c r="I56" s="23">
        <v>12.4</v>
      </c>
      <c r="J56" s="23">
        <v>10.6</v>
      </c>
      <c r="K56" s="23">
        <v>9.8</v>
      </c>
      <c r="L56" s="78">
        <v>6.9</v>
      </c>
      <c r="M56" s="23">
        <v>5.1</v>
      </c>
      <c r="N56" s="31">
        <v>4.7</v>
      </c>
      <c r="O56" s="31">
        <v>4.9</v>
      </c>
      <c r="P56" s="31">
        <v>4.6</v>
      </c>
      <c r="Q56" s="32">
        <v>3.6</v>
      </c>
      <c r="R56" s="31">
        <v>2.5</v>
      </c>
      <c r="S56" s="31">
        <v>1.9</v>
      </c>
      <c r="T56" s="31">
        <v>1.4</v>
      </c>
      <c r="U56" s="31">
        <v>1</v>
      </c>
      <c r="V56" s="32">
        <v>0.5</v>
      </c>
      <c r="W56" s="28">
        <f t="shared" si="4"/>
        <v>0.012834826226278608</v>
      </c>
      <c r="X56" s="28">
        <f>SUM(X$41,$W$46:$W56)</f>
        <v>19.19474361666981</v>
      </c>
      <c r="Y56" s="29">
        <v>0.836</v>
      </c>
    </row>
    <row r="57" spans="1:25" ht="12.75">
      <c r="A57" s="20">
        <v>51</v>
      </c>
      <c r="B57" s="21" t="s">
        <v>160</v>
      </c>
      <c r="C57" s="23">
        <v>27.5</v>
      </c>
      <c r="D57" s="23">
        <v>26.4</v>
      </c>
      <c r="E57" s="23">
        <v>24.4</v>
      </c>
      <c r="F57" s="23">
        <v>20.2</v>
      </c>
      <c r="G57" s="30">
        <v>17.8</v>
      </c>
      <c r="H57" s="23">
        <v>17.3</v>
      </c>
      <c r="I57" s="23">
        <v>14</v>
      </c>
      <c r="J57" s="23">
        <v>11.7</v>
      </c>
      <c r="K57" s="23">
        <v>9.6</v>
      </c>
      <c r="L57" s="78">
        <v>7.4</v>
      </c>
      <c r="M57" s="23">
        <v>6.3</v>
      </c>
      <c r="N57" s="31">
        <v>5.7</v>
      </c>
      <c r="O57" s="31">
        <v>5.3</v>
      </c>
      <c r="P57" s="31">
        <v>4.5</v>
      </c>
      <c r="Q57" s="32">
        <v>3.7</v>
      </c>
      <c r="R57" s="31">
        <v>2.6</v>
      </c>
      <c r="S57" s="31">
        <v>1.6</v>
      </c>
      <c r="T57" s="31">
        <v>0.7000000000000011</v>
      </c>
      <c r="U57" s="31">
        <v>0.20000000000000107</v>
      </c>
      <c r="V57" s="32">
        <v>-0.09999999999999964</v>
      </c>
      <c r="W57" s="28">
        <f t="shared" si="4"/>
        <v>0.060596960664021135</v>
      </c>
      <c r="X57" s="28">
        <f>SUM(X$41,$W$46:$W57)</f>
        <v>19.255340577333833</v>
      </c>
      <c r="Y57" s="29">
        <v>3.947</v>
      </c>
    </row>
    <row r="58" spans="1:25" ht="12.75">
      <c r="A58" s="20">
        <v>52</v>
      </c>
      <c r="B58" s="21" t="s">
        <v>61</v>
      </c>
      <c r="C58" s="23">
        <v>16.4</v>
      </c>
      <c r="D58" s="23">
        <v>17.2</v>
      </c>
      <c r="E58" s="23">
        <v>17</v>
      </c>
      <c r="F58" s="23">
        <v>13.9</v>
      </c>
      <c r="G58" s="30">
        <v>12.4</v>
      </c>
      <c r="H58" s="25">
        <v>9</v>
      </c>
      <c r="I58" s="25">
        <v>7.9</v>
      </c>
      <c r="J58" s="23">
        <v>8.7</v>
      </c>
      <c r="K58" s="23">
        <v>9.5</v>
      </c>
      <c r="L58" s="78">
        <v>7.5</v>
      </c>
      <c r="M58" s="23">
        <v>7.1</v>
      </c>
      <c r="N58" s="31">
        <v>6.6</v>
      </c>
      <c r="O58" s="31">
        <v>5.6</v>
      </c>
      <c r="P58" s="31">
        <v>4.8</v>
      </c>
      <c r="Q58" s="32">
        <v>4.2</v>
      </c>
      <c r="R58" s="31">
        <v>3.3</v>
      </c>
      <c r="S58" s="31">
        <v>2.3</v>
      </c>
      <c r="T58" s="31">
        <v>1.4</v>
      </c>
      <c r="U58" s="31">
        <v>0.6999999999999993</v>
      </c>
      <c r="V58" s="32">
        <v>0.09999999999999964</v>
      </c>
      <c r="W58" s="28">
        <f t="shared" si="4"/>
        <v>0.06289986010653524</v>
      </c>
      <c r="X58" s="28">
        <f>SUM(X$41,$W$46:$W58)</f>
        <v>19.31824043744037</v>
      </c>
      <c r="Y58" s="29">
        <v>4.097</v>
      </c>
    </row>
    <row r="59" spans="1:25" ht="12.75">
      <c r="A59" s="20">
        <v>53</v>
      </c>
      <c r="B59" s="21" t="s">
        <v>27</v>
      </c>
      <c r="C59" s="25">
        <v>10.7</v>
      </c>
      <c r="D59" s="25">
        <v>11.8</v>
      </c>
      <c r="E59" s="25">
        <v>12.3</v>
      </c>
      <c r="F59" s="25">
        <v>10.9</v>
      </c>
      <c r="G59" s="30">
        <v>11</v>
      </c>
      <c r="H59" s="23">
        <v>10.1</v>
      </c>
      <c r="I59" s="25">
        <v>8.5</v>
      </c>
      <c r="J59" s="23">
        <v>8.3</v>
      </c>
      <c r="K59" s="23">
        <v>8.4</v>
      </c>
      <c r="L59" s="78">
        <v>7.8</v>
      </c>
      <c r="M59" s="23">
        <v>6.7</v>
      </c>
      <c r="N59" s="31">
        <v>5.9</v>
      </c>
      <c r="O59" s="31">
        <v>5.2</v>
      </c>
      <c r="P59" s="31">
        <v>4.5</v>
      </c>
      <c r="Q59" s="32">
        <v>3.9</v>
      </c>
      <c r="R59" s="31">
        <v>3.2</v>
      </c>
      <c r="S59" s="31">
        <v>2.6</v>
      </c>
      <c r="T59" s="31">
        <v>1.9</v>
      </c>
      <c r="U59" s="31">
        <v>1.2</v>
      </c>
      <c r="V59" s="32">
        <v>0.5</v>
      </c>
      <c r="W59" s="28">
        <f t="shared" si="4"/>
        <v>0.05106295697201275</v>
      </c>
      <c r="X59" s="28">
        <f>SUM(X$41,$W$46:$W59)</f>
        <v>19.369303394412384</v>
      </c>
      <c r="Y59" s="29">
        <v>3.326</v>
      </c>
    </row>
    <row r="60" spans="1:25" ht="12.75">
      <c r="A60" s="20">
        <v>54</v>
      </c>
      <c r="B60" s="21" t="s">
        <v>154</v>
      </c>
      <c r="C60" s="23">
        <v>27</v>
      </c>
      <c r="D60" s="23">
        <v>28.6</v>
      </c>
      <c r="E60" s="23">
        <v>30.4</v>
      </c>
      <c r="F60" s="23">
        <v>21.7</v>
      </c>
      <c r="G60" s="30">
        <v>19.6</v>
      </c>
      <c r="H60" s="23">
        <v>22.2</v>
      </c>
      <c r="I60" s="23">
        <v>21.3</v>
      </c>
      <c r="J60" s="23">
        <v>17.9</v>
      </c>
      <c r="K60" s="23">
        <v>11.3</v>
      </c>
      <c r="L60" s="78">
        <v>7.9</v>
      </c>
      <c r="M60" s="23">
        <v>6.6</v>
      </c>
      <c r="N60" s="31">
        <v>6.7</v>
      </c>
      <c r="O60" s="31">
        <v>6.6</v>
      </c>
      <c r="P60" s="31">
        <v>5.6</v>
      </c>
      <c r="Q60" s="32">
        <v>4.1</v>
      </c>
      <c r="R60" s="31">
        <v>2.7</v>
      </c>
      <c r="S60" s="31">
        <v>1.4</v>
      </c>
      <c r="T60" s="31">
        <v>0.7000000000000011</v>
      </c>
      <c r="U60" s="31">
        <v>-0.3000000000000007</v>
      </c>
      <c r="V60" s="32">
        <v>-1.3</v>
      </c>
      <c r="W60" s="28">
        <f t="shared" si="4"/>
        <v>0.020326925745924495</v>
      </c>
      <c r="X60" s="28">
        <f>SUM(X$41,$W$46:$W60)</f>
        <v>19.389630320158307</v>
      </c>
      <c r="Y60" s="29">
        <v>1.324</v>
      </c>
    </row>
    <row r="61" spans="1:25" ht="12.75">
      <c r="A61" s="20">
        <v>55</v>
      </c>
      <c r="B61" s="21" t="s">
        <v>89</v>
      </c>
      <c r="C61" s="23">
        <v>20.1</v>
      </c>
      <c r="D61" s="23">
        <v>30.8</v>
      </c>
      <c r="E61" s="23">
        <v>26.6</v>
      </c>
      <c r="F61" s="23">
        <v>22.6</v>
      </c>
      <c r="G61" s="30">
        <v>20.7</v>
      </c>
      <c r="H61" s="23">
        <v>16.5</v>
      </c>
      <c r="I61" s="23">
        <v>14.6</v>
      </c>
      <c r="J61" s="23">
        <v>10.8</v>
      </c>
      <c r="K61" s="23">
        <v>10.3</v>
      </c>
      <c r="L61" s="78">
        <v>8</v>
      </c>
      <c r="M61" s="23">
        <v>5</v>
      </c>
      <c r="N61" s="31">
        <v>3.4</v>
      </c>
      <c r="O61" s="26">
        <v>1.9</v>
      </c>
      <c r="P61" s="26">
        <v>0.5</v>
      </c>
      <c r="Q61" s="27">
        <v>-0.6999999999999993</v>
      </c>
      <c r="R61" s="35">
        <v>-2.4</v>
      </c>
      <c r="S61" s="35">
        <v>-4.2</v>
      </c>
      <c r="T61" s="35">
        <v>-5.9</v>
      </c>
      <c r="U61" s="35">
        <v>-7.4</v>
      </c>
      <c r="V61" s="36">
        <v>-8.7</v>
      </c>
      <c r="W61" s="28">
        <f t="shared" si="4"/>
        <v>0.7349319754210012</v>
      </c>
      <c r="X61" s="28">
        <f>SUM(X$41,$W$46:$W61)</f>
        <v>20.12456229557931</v>
      </c>
      <c r="Y61" s="29">
        <v>47.87</v>
      </c>
    </row>
    <row r="62" spans="1:25" ht="12.75">
      <c r="A62" s="20">
        <v>56</v>
      </c>
      <c r="B62" s="21" t="s">
        <v>151</v>
      </c>
      <c r="C62" s="23">
        <v>26.6</v>
      </c>
      <c r="D62" s="23">
        <v>29.4</v>
      </c>
      <c r="E62" s="23">
        <v>27.1</v>
      </c>
      <c r="F62" s="23">
        <v>23.6</v>
      </c>
      <c r="G62" s="30">
        <v>18.6</v>
      </c>
      <c r="H62" s="23">
        <v>10.6</v>
      </c>
      <c r="I62" s="23">
        <v>10.3</v>
      </c>
      <c r="J62" s="23">
        <v>11.9</v>
      </c>
      <c r="K62" s="23">
        <v>10.1</v>
      </c>
      <c r="L62" s="78">
        <v>8.6</v>
      </c>
      <c r="M62" s="23">
        <v>7.2</v>
      </c>
      <c r="N62" s="31">
        <v>4.8</v>
      </c>
      <c r="O62" s="31">
        <v>3.3</v>
      </c>
      <c r="P62" s="31">
        <v>2.4</v>
      </c>
      <c r="Q62" s="32">
        <v>1.3</v>
      </c>
      <c r="R62" s="31">
        <v>-0.09999999999999964</v>
      </c>
      <c r="S62" s="26">
        <v>-1.8</v>
      </c>
      <c r="T62" s="35">
        <v>-3.7</v>
      </c>
      <c r="U62" s="35">
        <v>-5.4</v>
      </c>
      <c r="V62" s="36">
        <v>-7</v>
      </c>
      <c r="W62" s="28">
        <f t="shared" si="4"/>
        <v>0.006079654528237236</v>
      </c>
      <c r="X62" s="28">
        <f>SUM(X$41,$W$46:$W62)</f>
        <v>20.130641950107545</v>
      </c>
      <c r="Y62" s="29">
        <v>0.396</v>
      </c>
    </row>
    <row r="63" spans="1:25" ht="12.75">
      <c r="A63" s="20">
        <v>57</v>
      </c>
      <c r="B63" s="21" t="s">
        <v>93</v>
      </c>
      <c r="C63" s="23">
        <v>20.4</v>
      </c>
      <c r="D63" s="23">
        <v>21.2</v>
      </c>
      <c r="E63" s="23">
        <v>18.8</v>
      </c>
      <c r="F63" s="23">
        <v>15</v>
      </c>
      <c r="G63" s="30">
        <v>13.9</v>
      </c>
      <c r="H63" s="23">
        <v>12.8</v>
      </c>
      <c r="I63" s="23">
        <v>11.3</v>
      </c>
      <c r="J63" s="23">
        <v>10.5</v>
      </c>
      <c r="K63" s="23">
        <v>10.7</v>
      </c>
      <c r="L63" s="78">
        <v>8.8</v>
      </c>
      <c r="M63" s="23">
        <v>8.3</v>
      </c>
      <c r="N63" s="31">
        <v>8.1</v>
      </c>
      <c r="O63" s="31">
        <v>7.4</v>
      </c>
      <c r="P63" s="31">
        <v>5.4</v>
      </c>
      <c r="Q63" s="32">
        <v>4.7</v>
      </c>
      <c r="R63" s="31">
        <v>3.8</v>
      </c>
      <c r="S63" s="31">
        <v>2.8</v>
      </c>
      <c r="T63" s="31">
        <v>1.8</v>
      </c>
      <c r="U63" s="31">
        <v>0.8999999999999986</v>
      </c>
      <c r="V63" s="32">
        <v>0</v>
      </c>
      <c r="W63" s="28">
        <f t="shared" si="4"/>
        <v>0.004544388233227833</v>
      </c>
      <c r="X63" s="28">
        <f>SUM(X$41,$W$46:$W63)</f>
        <v>20.135186338340773</v>
      </c>
      <c r="Y63" s="29">
        <v>0.296</v>
      </c>
    </row>
    <row r="64" spans="1:25" ht="12.75">
      <c r="A64" s="20">
        <v>58</v>
      </c>
      <c r="B64" s="21" t="s">
        <v>170</v>
      </c>
      <c r="C64" s="23">
        <v>28.4</v>
      </c>
      <c r="D64" s="23">
        <v>30.3</v>
      </c>
      <c r="E64" s="23">
        <v>31</v>
      </c>
      <c r="F64" s="23">
        <v>28.5</v>
      </c>
      <c r="G64" s="30">
        <v>24.5</v>
      </c>
      <c r="H64" s="23">
        <v>19.9</v>
      </c>
      <c r="I64" s="23">
        <v>16.4</v>
      </c>
      <c r="J64" s="23">
        <v>13.2</v>
      </c>
      <c r="K64" s="23">
        <v>11</v>
      </c>
      <c r="L64" s="78">
        <v>8.9</v>
      </c>
      <c r="M64" s="23">
        <v>6.8</v>
      </c>
      <c r="N64" s="31">
        <v>6.1</v>
      </c>
      <c r="O64" s="31">
        <v>4.7</v>
      </c>
      <c r="P64" s="31">
        <v>3.4</v>
      </c>
      <c r="Q64" s="32">
        <v>2.1</v>
      </c>
      <c r="R64" s="31">
        <v>0.9</v>
      </c>
      <c r="S64" s="31">
        <v>-0.09999999999999964</v>
      </c>
      <c r="T64" s="31">
        <v>-1.3</v>
      </c>
      <c r="U64" s="33">
        <v>-2.2</v>
      </c>
      <c r="V64" s="34">
        <v>-3</v>
      </c>
      <c r="W64" s="28">
        <f t="shared" si="4"/>
        <v>0.9672638238447742</v>
      </c>
      <c r="X64" s="28">
        <f>SUM(X$41,$W$46:$W64)</f>
        <v>21.102450162185548</v>
      </c>
      <c r="Y64" s="29">
        <v>63.003</v>
      </c>
    </row>
    <row r="65" spans="1:25" ht="12.75">
      <c r="A65" s="20">
        <v>59</v>
      </c>
      <c r="B65" s="21" t="s">
        <v>197</v>
      </c>
      <c r="C65" s="23">
        <v>33.8</v>
      </c>
      <c r="D65" s="23">
        <v>33</v>
      </c>
      <c r="E65" s="23">
        <v>26.9</v>
      </c>
      <c r="F65" s="23">
        <v>19.3</v>
      </c>
      <c r="G65" s="30">
        <v>16</v>
      </c>
      <c r="H65" s="23">
        <v>12.1</v>
      </c>
      <c r="I65" s="23">
        <v>11.3</v>
      </c>
      <c r="J65" s="23">
        <v>11.8</v>
      </c>
      <c r="K65" s="23">
        <v>13</v>
      </c>
      <c r="L65" s="78">
        <v>9.2</v>
      </c>
      <c r="M65" s="23">
        <v>5.2</v>
      </c>
      <c r="N65" s="31">
        <v>2.9</v>
      </c>
      <c r="O65" s="26">
        <v>1.8</v>
      </c>
      <c r="P65" s="26">
        <v>1.3</v>
      </c>
      <c r="Q65" s="27">
        <v>0.6</v>
      </c>
      <c r="R65" s="26">
        <v>-1</v>
      </c>
      <c r="S65" s="35">
        <v>-3.6</v>
      </c>
      <c r="T65" s="35">
        <v>-6.1</v>
      </c>
      <c r="U65" s="35">
        <v>-7.9</v>
      </c>
      <c r="V65" s="36">
        <v>-8.7</v>
      </c>
      <c r="W65" s="28">
        <f t="shared" si="4"/>
        <v>0.06643097258505687</v>
      </c>
      <c r="X65" s="28">
        <f>SUM(X$41,$W$46:$W65)</f>
        <v>21.168881134770604</v>
      </c>
      <c r="Y65" s="29">
        <v>4.327</v>
      </c>
    </row>
    <row r="66" spans="1:25" ht="12.75">
      <c r="A66" s="20">
        <v>60</v>
      </c>
      <c r="B66" s="21" t="s">
        <v>73</v>
      </c>
      <c r="C66" s="23">
        <v>18.7</v>
      </c>
      <c r="D66" s="23">
        <v>15.4</v>
      </c>
      <c r="E66" s="23">
        <v>20.9</v>
      </c>
      <c r="F66" s="23">
        <v>26</v>
      </c>
      <c r="G66" s="30">
        <v>22.3</v>
      </c>
      <c r="H66" s="23">
        <v>14.8</v>
      </c>
      <c r="I66" s="23">
        <v>13.2</v>
      </c>
      <c r="J66" s="23">
        <v>14.9</v>
      </c>
      <c r="K66" s="23">
        <v>11.1</v>
      </c>
      <c r="L66" s="78">
        <v>9.3</v>
      </c>
      <c r="M66" s="23">
        <v>7</v>
      </c>
      <c r="N66" s="31">
        <v>6</v>
      </c>
      <c r="O66" s="31">
        <v>5.6</v>
      </c>
      <c r="P66" s="31">
        <v>4.9</v>
      </c>
      <c r="Q66" s="32">
        <v>3.6</v>
      </c>
      <c r="R66" s="31">
        <v>2</v>
      </c>
      <c r="S66" s="31">
        <v>0.20000000000000107</v>
      </c>
      <c r="T66" s="31">
        <v>-1.1</v>
      </c>
      <c r="U66" s="33">
        <v>-2.2</v>
      </c>
      <c r="V66" s="34">
        <v>-3</v>
      </c>
      <c r="W66" s="28">
        <f t="shared" si="4"/>
        <v>20.157724047551508</v>
      </c>
      <c r="X66" s="28">
        <f>SUM(X$41,$W$46:$W66)</f>
        <v>41.32660518232211</v>
      </c>
      <c r="Y66" s="29">
        <v>1312.979</v>
      </c>
    </row>
    <row r="67" spans="1:25" ht="12.75">
      <c r="A67" s="20">
        <v>61</v>
      </c>
      <c r="B67" s="21" t="s">
        <v>178</v>
      </c>
      <c r="C67" s="23">
        <v>29.3</v>
      </c>
      <c r="D67" s="23">
        <v>26.1</v>
      </c>
      <c r="E67" s="23">
        <v>21.2</v>
      </c>
      <c r="F67" s="23">
        <v>15.5</v>
      </c>
      <c r="G67" s="30">
        <v>13.7</v>
      </c>
      <c r="H67" s="23">
        <v>14.9</v>
      </c>
      <c r="I67" s="23">
        <v>13.9</v>
      </c>
      <c r="J67" s="23">
        <v>13.1</v>
      </c>
      <c r="K67" s="23">
        <v>13.4</v>
      </c>
      <c r="L67" s="78">
        <v>9.4</v>
      </c>
      <c r="M67" s="23">
        <v>7</v>
      </c>
      <c r="N67" s="31">
        <v>4.6</v>
      </c>
      <c r="O67" s="31">
        <v>3.6</v>
      </c>
      <c r="P67" s="31">
        <v>2.1</v>
      </c>
      <c r="Q67" s="27">
        <v>0.29999999999999893</v>
      </c>
      <c r="R67" s="26">
        <v>-1.6</v>
      </c>
      <c r="S67" s="35">
        <v>-3.2</v>
      </c>
      <c r="T67" s="35">
        <v>-4.4</v>
      </c>
      <c r="U67" s="35">
        <v>-5.4</v>
      </c>
      <c r="V67" s="36">
        <v>-6.8</v>
      </c>
      <c r="W67" s="28">
        <f t="shared" si="4"/>
        <v>0.0028555953087174898</v>
      </c>
      <c r="X67" s="28">
        <f>SUM(X$41,$W$46:$W67)</f>
        <v>41.32946077763083</v>
      </c>
      <c r="Y67" s="29">
        <v>0.186</v>
      </c>
    </row>
    <row r="68" spans="1:25" ht="12.75">
      <c r="A68" s="20">
        <v>62</v>
      </c>
      <c r="B68" s="21" t="s">
        <v>201</v>
      </c>
      <c r="C68" s="23">
        <v>35.4</v>
      </c>
      <c r="D68" s="23">
        <v>32.3</v>
      </c>
      <c r="E68" s="23">
        <v>27.6</v>
      </c>
      <c r="F68" s="23">
        <v>20.6</v>
      </c>
      <c r="G68" s="30">
        <v>17.4</v>
      </c>
      <c r="H68" s="23">
        <v>16.5</v>
      </c>
      <c r="I68" s="23">
        <v>16.6</v>
      </c>
      <c r="J68" s="23">
        <v>14.2</v>
      </c>
      <c r="K68" s="23">
        <v>12.1</v>
      </c>
      <c r="L68" s="78">
        <v>10.7</v>
      </c>
      <c r="M68" s="23">
        <v>9.3</v>
      </c>
      <c r="N68" s="31">
        <v>7</v>
      </c>
      <c r="O68" s="31">
        <v>4.1</v>
      </c>
      <c r="P68" s="31">
        <v>2.4</v>
      </c>
      <c r="Q68" s="32">
        <v>1.6</v>
      </c>
      <c r="R68" s="31">
        <v>1</v>
      </c>
      <c r="S68" s="31">
        <v>-0.09999999999999964</v>
      </c>
      <c r="T68" s="31">
        <v>-1.4</v>
      </c>
      <c r="U68" s="35">
        <v>-2.8</v>
      </c>
      <c r="V68" s="36">
        <v>-3.5</v>
      </c>
      <c r="W68" s="28">
        <f t="shared" si="4"/>
        <v>0.001581324283859685</v>
      </c>
      <c r="X68" s="28">
        <f>SUM(X$41,$W$46:$W68)</f>
        <v>41.33104210191469</v>
      </c>
      <c r="Y68" s="29">
        <v>0.103</v>
      </c>
    </row>
    <row r="69" spans="1:25" ht="12.75">
      <c r="A69" s="20">
        <v>63</v>
      </c>
      <c r="B69" s="21" t="s">
        <v>187</v>
      </c>
      <c r="C69" s="23">
        <v>31.6</v>
      </c>
      <c r="D69" s="23">
        <v>34.1</v>
      </c>
      <c r="E69" s="23">
        <v>33.4</v>
      </c>
      <c r="F69" s="23">
        <v>24.4</v>
      </c>
      <c r="G69" s="30">
        <v>19.1</v>
      </c>
      <c r="H69" s="23">
        <v>20.4</v>
      </c>
      <c r="I69" s="23">
        <v>15.5</v>
      </c>
      <c r="J69" s="23">
        <v>13.7</v>
      </c>
      <c r="K69" s="23">
        <v>13.7</v>
      </c>
      <c r="L69" s="78">
        <v>10.9</v>
      </c>
      <c r="M69" s="23">
        <v>9.1</v>
      </c>
      <c r="N69" s="31">
        <v>7.9</v>
      </c>
      <c r="O69" s="31">
        <v>6.8</v>
      </c>
      <c r="P69" s="31">
        <v>5.8</v>
      </c>
      <c r="Q69" s="32">
        <v>4.6</v>
      </c>
      <c r="R69" s="31">
        <v>3.3</v>
      </c>
      <c r="S69" s="31">
        <v>2.1</v>
      </c>
      <c r="T69" s="31">
        <v>0.9</v>
      </c>
      <c r="U69" s="31">
        <v>0</v>
      </c>
      <c r="V69" s="32">
        <v>-0.6000000000000014</v>
      </c>
      <c r="W69" s="28">
        <f t="shared" si="4"/>
        <v>0.01905265472106669</v>
      </c>
      <c r="X69" s="28">
        <f>SUM(X$41,$W$46:$W69)</f>
        <v>41.350094756635755</v>
      </c>
      <c r="Y69" s="29">
        <v>1.241</v>
      </c>
    </row>
    <row r="70" spans="1:25" ht="12.75">
      <c r="A70" s="20">
        <v>64</v>
      </c>
      <c r="B70" s="21" t="s">
        <v>33</v>
      </c>
      <c r="C70" s="25">
        <v>12</v>
      </c>
      <c r="D70" s="23">
        <v>25.6</v>
      </c>
      <c r="E70" s="23">
        <v>23.7</v>
      </c>
      <c r="F70" s="23">
        <v>29</v>
      </c>
      <c r="G70" s="30">
        <v>24.1</v>
      </c>
      <c r="H70" s="23">
        <v>14</v>
      </c>
      <c r="I70" s="23">
        <v>16.5</v>
      </c>
      <c r="J70" s="23">
        <v>14.6</v>
      </c>
      <c r="K70" s="23">
        <v>15.1</v>
      </c>
      <c r="L70" s="78">
        <v>11.1</v>
      </c>
      <c r="M70" s="23">
        <v>5.8</v>
      </c>
      <c r="N70" s="31">
        <v>3.3</v>
      </c>
      <c r="O70" s="31">
        <v>3.3</v>
      </c>
      <c r="P70" s="31">
        <v>3.4</v>
      </c>
      <c r="Q70" s="32">
        <v>3.1</v>
      </c>
      <c r="R70" s="31">
        <v>1.6</v>
      </c>
      <c r="S70" s="31">
        <v>-0.29999999999999893</v>
      </c>
      <c r="T70" s="31">
        <v>-1.5</v>
      </c>
      <c r="U70" s="31">
        <v>-2</v>
      </c>
      <c r="V70" s="34">
        <v>-2.4</v>
      </c>
      <c r="W70" s="28">
        <f t="shared" si="4"/>
        <v>0.3625684882294206</v>
      </c>
      <c r="X70" s="28">
        <f>SUM(X$41,$W$46:$W70)</f>
        <v>41.712663244865176</v>
      </c>
      <c r="Y70" s="29">
        <v>23.616</v>
      </c>
    </row>
    <row r="71" spans="1:25" ht="12.75">
      <c r="A71" s="20">
        <v>65</v>
      </c>
      <c r="B71" s="21" t="s">
        <v>171</v>
      </c>
      <c r="C71" s="23">
        <v>28.5</v>
      </c>
      <c r="D71" s="23">
        <v>29.2</v>
      </c>
      <c r="E71" s="23">
        <v>25.4</v>
      </c>
      <c r="F71" s="23">
        <v>24.3</v>
      </c>
      <c r="G71" s="30">
        <v>22.7</v>
      </c>
      <c r="H71" s="23">
        <v>21</v>
      </c>
      <c r="I71" s="23">
        <v>19</v>
      </c>
      <c r="J71" s="23">
        <v>14.9</v>
      </c>
      <c r="K71" s="23">
        <v>13.9</v>
      </c>
      <c r="L71" s="78">
        <v>11.2</v>
      </c>
      <c r="M71" s="23">
        <v>9</v>
      </c>
      <c r="N71" s="31">
        <v>7.8</v>
      </c>
      <c r="O71" s="31">
        <v>6.9</v>
      </c>
      <c r="P71" s="31">
        <v>5.7</v>
      </c>
      <c r="Q71" s="32">
        <v>3.9</v>
      </c>
      <c r="R71" s="31">
        <v>2.2</v>
      </c>
      <c r="S71" s="31">
        <v>0.6999999999999993</v>
      </c>
      <c r="T71" s="31">
        <v>-0.5</v>
      </c>
      <c r="U71" s="31">
        <v>-1.4</v>
      </c>
      <c r="V71" s="34">
        <v>-2.3</v>
      </c>
      <c r="W71" s="28">
        <f t="shared" si="4"/>
        <v>0.2935582682687479</v>
      </c>
      <c r="X71" s="28">
        <f>SUM(X$41,$W$46:$W71)</f>
        <v>42.00622151313392</v>
      </c>
      <c r="Y71" s="29">
        <v>19.121</v>
      </c>
    </row>
    <row r="72" spans="1:25" ht="12.75">
      <c r="A72" s="20">
        <v>66</v>
      </c>
      <c r="B72" s="21" t="s">
        <v>145</v>
      </c>
      <c r="C72" s="23">
        <v>25.9</v>
      </c>
      <c r="D72" s="23">
        <v>28.5</v>
      </c>
      <c r="E72" s="23">
        <v>28.3</v>
      </c>
      <c r="F72" s="23">
        <v>24.6</v>
      </c>
      <c r="G72" s="30">
        <v>21.4</v>
      </c>
      <c r="H72" s="23">
        <v>12.7</v>
      </c>
      <c r="I72" s="23">
        <v>13.5</v>
      </c>
      <c r="J72" s="23">
        <v>13</v>
      </c>
      <c r="K72" s="23">
        <v>11.7</v>
      </c>
      <c r="L72" s="78">
        <v>11.3</v>
      </c>
      <c r="M72" s="23">
        <v>9.5</v>
      </c>
      <c r="N72" s="31">
        <v>8.4</v>
      </c>
      <c r="O72" s="31">
        <v>6.6</v>
      </c>
      <c r="P72" s="31">
        <v>5.3</v>
      </c>
      <c r="Q72" s="32">
        <v>4.1</v>
      </c>
      <c r="R72" s="31">
        <v>3</v>
      </c>
      <c r="S72" s="31">
        <v>1.9</v>
      </c>
      <c r="T72" s="31">
        <v>0.3999999999999986</v>
      </c>
      <c r="U72" s="31">
        <v>-1</v>
      </c>
      <c r="V72" s="34">
        <v>-2.3</v>
      </c>
      <c r="W72" s="28">
        <f t="shared" si="4"/>
        <v>0.006724466372141184</v>
      </c>
      <c r="X72" s="28">
        <f>SUM(X$41,$W$46:$W72)</f>
        <v>42.012945979506064</v>
      </c>
      <c r="Y72" s="29">
        <v>0.438</v>
      </c>
    </row>
    <row r="73" spans="1:25" ht="12.75">
      <c r="A73" s="20">
        <v>67</v>
      </c>
      <c r="B73" s="21" t="s">
        <v>179</v>
      </c>
      <c r="C73" s="23">
        <v>29.3</v>
      </c>
      <c r="D73" s="23">
        <v>35.6</v>
      </c>
      <c r="E73" s="23">
        <v>31.5</v>
      </c>
      <c r="F73" s="23">
        <v>20.3</v>
      </c>
      <c r="G73" s="30">
        <v>20.4</v>
      </c>
      <c r="H73" s="23">
        <v>20.5</v>
      </c>
      <c r="I73" s="23">
        <v>23.1</v>
      </c>
      <c r="J73" s="23">
        <v>22.1</v>
      </c>
      <c r="K73" s="23">
        <v>13.9</v>
      </c>
      <c r="L73" s="78">
        <v>11.9</v>
      </c>
      <c r="M73" s="23">
        <v>9.6</v>
      </c>
      <c r="N73" s="31">
        <v>9.7</v>
      </c>
      <c r="O73" s="31">
        <v>10.8</v>
      </c>
      <c r="P73" s="31">
        <v>11.5</v>
      </c>
      <c r="Q73" s="32">
        <v>10.7</v>
      </c>
      <c r="R73" s="31">
        <v>8.4</v>
      </c>
      <c r="S73" s="31">
        <v>5.8</v>
      </c>
      <c r="T73" s="31">
        <v>4</v>
      </c>
      <c r="U73" s="31">
        <v>3.1</v>
      </c>
      <c r="V73" s="32">
        <v>2.2</v>
      </c>
      <c r="W73" s="28">
        <f t="shared" si="4"/>
        <v>0.001612029609759873</v>
      </c>
      <c r="X73" s="28">
        <f>SUM(X$41,$W$46:$W73)</f>
        <v>42.014558009115824</v>
      </c>
      <c r="Y73" s="29">
        <v>0.105</v>
      </c>
    </row>
    <row r="74" spans="1:25" ht="12.75">
      <c r="A74" s="20">
        <v>68</v>
      </c>
      <c r="B74" s="21" t="s">
        <v>60</v>
      </c>
      <c r="C74" s="23">
        <v>16.3</v>
      </c>
      <c r="D74" s="23">
        <v>15.7</v>
      </c>
      <c r="E74" s="23">
        <v>14.4</v>
      </c>
      <c r="F74" s="23">
        <v>13.5</v>
      </c>
      <c r="G74" s="30">
        <v>14.4</v>
      </c>
      <c r="H74" s="23">
        <v>16.8</v>
      </c>
      <c r="I74" s="23">
        <v>14.6</v>
      </c>
      <c r="J74" s="23">
        <v>13.7</v>
      </c>
      <c r="K74" s="23">
        <v>13.1</v>
      </c>
      <c r="L74" s="78">
        <v>12</v>
      </c>
      <c r="M74" s="23">
        <v>10.3</v>
      </c>
      <c r="N74" s="31">
        <v>9.8</v>
      </c>
      <c r="O74" s="31">
        <v>9.2</v>
      </c>
      <c r="P74" s="31">
        <v>8.2</v>
      </c>
      <c r="Q74" s="32">
        <v>7.1</v>
      </c>
      <c r="R74" s="31">
        <v>5.9</v>
      </c>
      <c r="S74" s="31">
        <v>4.9</v>
      </c>
      <c r="T74" s="31">
        <v>4.2</v>
      </c>
      <c r="U74" s="31">
        <v>3.4</v>
      </c>
      <c r="V74" s="32">
        <v>2.6</v>
      </c>
      <c r="W74" s="28">
        <f t="shared" si="4"/>
        <v>0.5948696313272933</v>
      </c>
      <c r="X74" s="28">
        <f>SUM(X$41,$W$46:$W74)</f>
        <v>42.609427640443116</v>
      </c>
      <c r="Y74" s="29">
        <v>38.747</v>
      </c>
    </row>
    <row r="75" spans="1:25" ht="12.75">
      <c r="A75" s="20">
        <v>69</v>
      </c>
      <c r="B75" s="21" t="s">
        <v>121</v>
      </c>
      <c r="C75" s="23">
        <v>23</v>
      </c>
      <c r="D75" s="23">
        <v>25.8</v>
      </c>
      <c r="E75" s="23">
        <v>32</v>
      </c>
      <c r="F75" s="23">
        <v>38.1</v>
      </c>
      <c r="G75" s="30">
        <v>35.2</v>
      </c>
      <c r="H75" s="23">
        <v>30.3</v>
      </c>
      <c r="I75" s="23">
        <v>25.6</v>
      </c>
      <c r="J75" s="23">
        <v>19.4</v>
      </c>
      <c r="K75" s="23">
        <v>18.1</v>
      </c>
      <c r="L75" s="78">
        <v>12</v>
      </c>
      <c r="M75" s="23">
        <v>8.8</v>
      </c>
      <c r="N75" s="31">
        <v>6.8</v>
      </c>
      <c r="O75" s="31">
        <v>5.7</v>
      </c>
      <c r="P75" s="31">
        <v>4.9</v>
      </c>
      <c r="Q75" s="32">
        <v>3.4</v>
      </c>
      <c r="R75" s="31">
        <v>1.1</v>
      </c>
      <c r="S75" s="26">
        <v>-1.3</v>
      </c>
      <c r="T75" s="35">
        <v>-2.9</v>
      </c>
      <c r="U75" s="35">
        <v>-3.7</v>
      </c>
      <c r="V75" s="36">
        <v>-3.9</v>
      </c>
      <c r="W75" s="28">
        <f t="shared" si="4"/>
        <v>0.0017041455874604373</v>
      </c>
      <c r="X75" s="28">
        <f>SUM(X$41,$W$46:$W75)</f>
        <v>42.611131786030576</v>
      </c>
      <c r="Y75" s="29">
        <v>0.111</v>
      </c>
    </row>
    <row r="76" spans="1:25" ht="12.75">
      <c r="A76" s="20">
        <v>70</v>
      </c>
      <c r="B76" s="21" t="s">
        <v>173</v>
      </c>
      <c r="C76" s="23">
        <v>28.6</v>
      </c>
      <c r="D76" s="23">
        <v>29.5</v>
      </c>
      <c r="E76" s="23">
        <v>33.5</v>
      </c>
      <c r="F76" s="23">
        <v>26.1</v>
      </c>
      <c r="G76" s="30">
        <v>19.6</v>
      </c>
      <c r="H76" s="23">
        <v>18.3</v>
      </c>
      <c r="I76" s="23">
        <v>19.2</v>
      </c>
      <c r="J76" s="23">
        <v>19.9</v>
      </c>
      <c r="K76" s="23">
        <v>18.6</v>
      </c>
      <c r="L76" s="78">
        <v>12</v>
      </c>
      <c r="M76" s="23">
        <v>7.4</v>
      </c>
      <c r="N76" s="31">
        <v>8.6</v>
      </c>
      <c r="O76" s="31">
        <v>8.8</v>
      </c>
      <c r="P76" s="31">
        <v>7.7</v>
      </c>
      <c r="Q76" s="32">
        <v>5.3</v>
      </c>
      <c r="R76" s="31">
        <v>2.9</v>
      </c>
      <c r="S76" s="31">
        <v>1.3</v>
      </c>
      <c r="T76" s="31">
        <v>0.5</v>
      </c>
      <c r="U76" s="31">
        <v>-0.3000000000000007</v>
      </c>
      <c r="V76" s="32">
        <v>-1.5</v>
      </c>
      <c r="W76" s="28">
        <f t="shared" si="4"/>
        <v>0.12822544095918534</v>
      </c>
      <c r="X76" s="28">
        <f>SUM(X$41,$W$46:$W76)</f>
        <v>42.73935722698976</v>
      </c>
      <c r="Y76" s="29">
        <v>8.352</v>
      </c>
    </row>
    <row r="77" spans="1:25" ht="12.75">
      <c r="A77" s="20">
        <v>71</v>
      </c>
      <c r="B77" s="21" t="s">
        <v>83</v>
      </c>
      <c r="C77" s="23">
        <v>19.6</v>
      </c>
      <c r="D77" s="23">
        <v>21.4</v>
      </c>
      <c r="E77" s="23">
        <v>21.8</v>
      </c>
      <c r="F77" s="23">
        <v>23.2</v>
      </c>
      <c r="G77" s="30">
        <v>24.7</v>
      </c>
      <c r="H77" s="23">
        <v>21.8</v>
      </c>
      <c r="I77" s="23">
        <v>20.3</v>
      </c>
      <c r="J77" s="23">
        <v>18.2</v>
      </c>
      <c r="K77" s="23">
        <v>15</v>
      </c>
      <c r="L77" s="78">
        <v>12.3</v>
      </c>
      <c r="M77" s="23">
        <v>9.3</v>
      </c>
      <c r="N77" s="31">
        <v>8.5</v>
      </c>
      <c r="O77" s="31">
        <v>7.6</v>
      </c>
      <c r="P77" s="31">
        <v>6.8</v>
      </c>
      <c r="Q77" s="32">
        <v>5.9</v>
      </c>
      <c r="R77" s="31">
        <v>4.7</v>
      </c>
      <c r="S77" s="31">
        <v>3.4</v>
      </c>
      <c r="T77" s="31">
        <v>2.3</v>
      </c>
      <c r="U77" s="31">
        <v>1.2</v>
      </c>
      <c r="V77" s="32">
        <v>0.09999999999999964</v>
      </c>
      <c r="W77" s="28">
        <f t="shared" si="4"/>
        <v>0.7364211837271603</v>
      </c>
      <c r="X77" s="28">
        <f>SUM(X$41,$W$46:$W77)</f>
        <v>43.47577841071692</v>
      </c>
      <c r="Y77" s="29">
        <v>47.967</v>
      </c>
    </row>
    <row r="78" spans="1:25" ht="12.75">
      <c r="A78" s="20">
        <v>72</v>
      </c>
      <c r="B78" s="21" t="s">
        <v>117</v>
      </c>
      <c r="C78" s="23">
        <v>22.7</v>
      </c>
      <c r="D78" s="23">
        <v>31.6</v>
      </c>
      <c r="E78" s="23">
        <v>33.5</v>
      </c>
      <c r="F78" s="23">
        <v>34.8</v>
      </c>
      <c r="G78" s="30">
        <v>29.9</v>
      </c>
      <c r="H78" s="23">
        <v>26.7</v>
      </c>
      <c r="I78" s="23">
        <v>24.9</v>
      </c>
      <c r="J78" s="23">
        <v>19.7</v>
      </c>
      <c r="K78" s="23">
        <v>16.9</v>
      </c>
      <c r="L78" s="78">
        <v>12.3</v>
      </c>
      <c r="M78" s="23">
        <v>12.1</v>
      </c>
      <c r="N78" s="31">
        <v>12.5</v>
      </c>
      <c r="O78" s="31">
        <v>11.6</v>
      </c>
      <c r="P78" s="31">
        <v>10.1</v>
      </c>
      <c r="Q78" s="32">
        <v>8.5</v>
      </c>
      <c r="R78" s="31">
        <v>7.1</v>
      </c>
      <c r="S78" s="31">
        <v>6.1</v>
      </c>
      <c r="T78" s="31">
        <v>5.2</v>
      </c>
      <c r="U78" s="31">
        <v>4.2</v>
      </c>
      <c r="V78" s="32">
        <v>2.9</v>
      </c>
      <c r="W78" s="28">
        <f aca="true" t="shared" si="5" ref="W78:W109">100*$Y78/$Y$203</f>
        <v>0.002471778734965139</v>
      </c>
      <c r="X78" s="28">
        <f>SUM(X$41,$W$46:$W78)</f>
        <v>43.478250189451884</v>
      </c>
      <c r="Y78" s="29">
        <v>0.161</v>
      </c>
    </row>
    <row r="79" spans="1:25" ht="12.75">
      <c r="A79" s="20">
        <v>73</v>
      </c>
      <c r="B79" s="21" t="s">
        <v>113</v>
      </c>
      <c r="C79" s="23">
        <v>22.5</v>
      </c>
      <c r="D79" s="23">
        <v>25.5</v>
      </c>
      <c r="E79" s="23">
        <v>25.5</v>
      </c>
      <c r="F79" s="23">
        <v>21</v>
      </c>
      <c r="G79" s="30">
        <v>18.5</v>
      </c>
      <c r="H79" s="23">
        <v>15.6</v>
      </c>
      <c r="I79" s="23">
        <v>17</v>
      </c>
      <c r="J79" s="23">
        <v>17.7</v>
      </c>
      <c r="K79" s="23">
        <v>16.4</v>
      </c>
      <c r="L79" s="78">
        <v>12.8</v>
      </c>
      <c r="M79" s="23">
        <v>10.7</v>
      </c>
      <c r="N79" s="31">
        <v>9.6</v>
      </c>
      <c r="O79" s="31">
        <v>8.7</v>
      </c>
      <c r="P79" s="31">
        <v>7.4</v>
      </c>
      <c r="Q79" s="32">
        <v>6.3</v>
      </c>
      <c r="R79" s="31">
        <v>5</v>
      </c>
      <c r="S79" s="31">
        <v>3.5</v>
      </c>
      <c r="T79" s="31">
        <v>2.3</v>
      </c>
      <c r="U79" s="31">
        <v>1.3</v>
      </c>
      <c r="V79" s="32">
        <v>0.3000000000000007</v>
      </c>
      <c r="W79" s="28">
        <f t="shared" si="5"/>
        <v>0.2501716427717823</v>
      </c>
      <c r="X79" s="28">
        <f>SUM(X$41,$W$46:$W79)</f>
        <v>43.72842183222367</v>
      </c>
      <c r="Y79" s="29">
        <v>16.295</v>
      </c>
    </row>
    <row r="80" spans="1:25" ht="12.75">
      <c r="A80" s="20">
        <v>74</v>
      </c>
      <c r="B80" s="21" t="s">
        <v>129</v>
      </c>
      <c r="C80" s="23">
        <v>23.8</v>
      </c>
      <c r="D80" s="23">
        <v>26.4</v>
      </c>
      <c r="E80" s="23">
        <v>28.6</v>
      </c>
      <c r="F80" s="23">
        <v>26.3</v>
      </c>
      <c r="G80" s="30">
        <v>24.8</v>
      </c>
      <c r="H80" s="23">
        <v>26.7</v>
      </c>
      <c r="I80" s="23">
        <v>26</v>
      </c>
      <c r="J80" s="23">
        <v>23.5</v>
      </c>
      <c r="K80" s="23">
        <v>18.1</v>
      </c>
      <c r="L80" s="78">
        <v>13.1</v>
      </c>
      <c r="M80" s="23">
        <v>11.6</v>
      </c>
      <c r="N80" s="31">
        <v>11.1</v>
      </c>
      <c r="O80" s="31">
        <v>10.2</v>
      </c>
      <c r="P80" s="31">
        <v>9.2</v>
      </c>
      <c r="Q80" s="32">
        <v>8</v>
      </c>
      <c r="R80" s="31">
        <v>6.1</v>
      </c>
      <c r="S80" s="31">
        <v>4.5</v>
      </c>
      <c r="T80" s="31">
        <v>3.4</v>
      </c>
      <c r="U80" s="31">
        <v>2.3</v>
      </c>
      <c r="V80" s="32">
        <v>1.2</v>
      </c>
      <c r="W80" s="28">
        <f t="shared" si="5"/>
        <v>0.15513865911070018</v>
      </c>
      <c r="X80" s="28">
        <f>SUM(X$41,$W$46:$W80)</f>
        <v>43.883560491334364</v>
      </c>
      <c r="Y80" s="29">
        <v>10.105</v>
      </c>
    </row>
    <row r="81" spans="1:25" ht="12.75">
      <c r="A81" s="20">
        <v>75</v>
      </c>
      <c r="B81" s="21" t="s">
        <v>136</v>
      </c>
      <c r="C81" s="23">
        <v>24.9</v>
      </c>
      <c r="D81" s="23">
        <v>30.6</v>
      </c>
      <c r="E81" s="23">
        <v>29.5</v>
      </c>
      <c r="F81" s="23">
        <v>26.4</v>
      </c>
      <c r="G81" s="30">
        <v>23.3</v>
      </c>
      <c r="H81" s="23">
        <v>21.8</v>
      </c>
      <c r="I81" s="23">
        <v>20.7</v>
      </c>
      <c r="J81" s="23">
        <v>19.8</v>
      </c>
      <c r="K81" s="23">
        <v>16.7</v>
      </c>
      <c r="L81" s="78">
        <v>13.4</v>
      </c>
      <c r="M81" s="23">
        <v>11.7</v>
      </c>
      <c r="N81" s="31">
        <v>10.4</v>
      </c>
      <c r="O81" s="31">
        <v>9.2</v>
      </c>
      <c r="P81" s="31">
        <v>7.8</v>
      </c>
      <c r="Q81" s="32">
        <v>6.2</v>
      </c>
      <c r="R81" s="31">
        <v>4.6</v>
      </c>
      <c r="S81" s="31">
        <v>3.3</v>
      </c>
      <c r="T81" s="31">
        <v>2.4</v>
      </c>
      <c r="U81" s="31">
        <v>1.5</v>
      </c>
      <c r="V81" s="32">
        <v>0.4</v>
      </c>
      <c r="W81" s="28">
        <f t="shared" si="5"/>
        <v>0.04842229894459656</v>
      </c>
      <c r="X81" s="28">
        <f>SUM(X$41,$W$46:$W81)</f>
        <v>43.93198279027896</v>
      </c>
      <c r="Y81" s="29">
        <v>3.154</v>
      </c>
    </row>
    <row r="82" spans="1:25" ht="12.75">
      <c r="A82" s="20">
        <v>76</v>
      </c>
      <c r="B82" s="21" t="s">
        <v>131</v>
      </c>
      <c r="C82" s="23">
        <v>24.2</v>
      </c>
      <c r="D82" s="23">
        <v>25.6</v>
      </c>
      <c r="E82" s="23">
        <v>27.4</v>
      </c>
      <c r="F82" s="23">
        <v>29.2</v>
      </c>
      <c r="G82" s="30">
        <v>29.3</v>
      </c>
      <c r="H82" s="23">
        <v>32</v>
      </c>
      <c r="I82" s="23">
        <v>34.8</v>
      </c>
      <c r="J82" s="23">
        <v>30.6</v>
      </c>
      <c r="K82" s="23">
        <v>23.9</v>
      </c>
      <c r="L82" s="78">
        <v>13.9</v>
      </c>
      <c r="M82" s="23">
        <v>13.5</v>
      </c>
      <c r="N82" s="31">
        <v>14.9</v>
      </c>
      <c r="O82" s="31">
        <v>14.6</v>
      </c>
      <c r="P82" s="31">
        <v>12.1</v>
      </c>
      <c r="Q82" s="32">
        <v>9</v>
      </c>
      <c r="R82" s="31">
        <v>7.2</v>
      </c>
      <c r="S82" s="31">
        <v>6.5</v>
      </c>
      <c r="T82" s="31">
        <v>5.9</v>
      </c>
      <c r="U82" s="31">
        <v>4.6</v>
      </c>
      <c r="V82" s="32">
        <v>2.8</v>
      </c>
      <c r="W82" s="28">
        <f t="shared" si="5"/>
        <v>1.0657972146584778</v>
      </c>
      <c r="X82" s="28">
        <f>SUM(X$41,$W$46:$W82)</f>
        <v>44.99778000493744</v>
      </c>
      <c r="Y82" s="29">
        <v>69.421</v>
      </c>
    </row>
    <row r="83" spans="1:25" ht="12.75">
      <c r="A83" s="20">
        <v>77</v>
      </c>
      <c r="B83" s="21" t="s">
        <v>192</v>
      </c>
      <c r="C83" s="23">
        <v>32.8</v>
      </c>
      <c r="D83" s="23">
        <v>32.9</v>
      </c>
      <c r="E83" s="23">
        <v>33.1</v>
      </c>
      <c r="F83" s="23">
        <v>31.1</v>
      </c>
      <c r="G83" s="30">
        <v>28.2</v>
      </c>
      <c r="H83" s="23">
        <v>24.2</v>
      </c>
      <c r="I83" s="23">
        <v>21.3</v>
      </c>
      <c r="J83" s="23">
        <v>19.4</v>
      </c>
      <c r="K83" s="23">
        <v>16.6</v>
      </c>
      <c r="L83" s="78">
        <v>14</v>
      </c>
      <c r="M83" s="23">
        <v>13.9</v>
      </c>
      <c r="N83" s="31">
        <v>13.3</v>
      </c>
      <c r="O83" s="31">
        <v>11.8</v>
      </c>
      <c r="P83" s="31">
        <v>9.6</v>
      </c>
      <c r="Q83" s="32">
        <v>7.5</v>
      </c>
      <c r="R83" s="31">
        <v>5.7</v>
      </c>
      <c r="S83" s="31">
        <v>4.1</v>
      </c>
      <c r="T83" s="31">
        <v>2.3</v>
      </c>
      <c r="U83" s="31">
        <v>0</v>
      </c>
      <c r="V83" s="34">
        <v>-2.4</v>
      </c>
      <c r="W83" s="28">
        <f t="shared" si="5"/>
        <v>0.0018269668910611894</v>
      </c>
      <c r="X83" s="28">
        <f>SUM(X$41,$W$46:$W83)</f>
        <v>44.9996069718285</v>
      </c>
      <c r="Y83" s="29">
        <v>0.119</v>
      </c>
    </row>
    <row r="84" spans="1:25" ht="12.75">
      <c r="A84" s="20">
        <v>78</v>
      </c>
      <c r="B84" s="21" t="s">
        <v>111</v>
      </c>
      <c r="C84" s="23">
        <v>22</v>
      </c>
      <c r="D84" s="23">
        <v>24.1</v>
      </c>
      <c r="E84" s="23">
        <v>26.3</v>
      </c>
      <c r="F84" s="23">
        <v>27.5</v>
      </c>
      <c r="G84" s="30">
        <v>28.4</v>
      </c>
      <c r="H84" s="23">
        <v>27.8</v>
      </c>
      <c r="I84" s="23">
        <v>27.6</v>
      </c>
      <c r="J84" s="23">
        <v>26.6</v>
      </c>
      <c r="K84" s="23">
        <v>20.2</v>
      </c>
      <c r="L84" s="78">
        <v>14</v>
      </c>
      <c r="M84" s="23">
        <v>12.8</v>
      </c>
      <c r="N84" s="31">
        <v>11.8</v>
      </c>
      <c r="O84" s="31">
        <v>11.6</v>
      </c>
      <c r="P84" s="31">
        <v>10.1</v>
      </c>
      <c r="Q84" s="32">
        <v>8.2</v>
      </c>
      <c r="R84" s="31">
        <v>6.5</v>
      </c>
      <c r="S84" s="31">
        <v>5.2</v>
      </c>
      <c r="T84" s="31">
        <v>4.1</v>
      </c>
      <c r="U84" s="31">
        <v>2.8</v>
      </c>
      <c r="V84" s="32">
        <v>1.3</v>
      </c>
      <c r="W84" s="28">
        <f t="shared" si="5"/>
        <v>0.039625223074192695</v>
      </c>
      <c r="X84" s="28">
        <f>SUM(X$41,$W$46:$W84)</f>
        <v>45.03923219490269</v>
      </c>
      <c r="Y84" s="29">
        <v>2.581</v>
      </c>
    </row>
    <row r="85" spans="1:25" ht="12.75">
      <c r="A85" s="20">
        <v>79</v>
      </c>
      <c r="B85" s="21" t="s">
        <v>166</v>
      </c>
      <c r="C85" s="23">
        <v>27.9</v>
      </c>
      <c r="D85" s="23">
        <v>27</v>
      </c>
      <c r="E85" s="23">
        <v>30.1</v>
      </c>
      <c r="F85" s="23">
        <v>25.3</v>
      </c>
      <c r="G85" s="30">
        <v>23.2</v>
      </c>
      <c r="H85" s="23">
        <v>21.9</v>
      </c>
      <c r="I85" s="23">
        <v>21</v>
      </c>
      <c r="J85" s="23">
        <v>17.8</v>
      </c>
      <c r="K85" s="23">
        <v>17.4</v>
      </c>
      <c r="L85" s="78">
        <v>14.2</v>
      </c>
      <c r="M85" s="23">
        <v>11.6</v>
      </c>
      <c r="N85" s="31">
        <v>10.8</v>
      </c>
      <c r="O85" s="31">
        <v>10</v>
      </c>
      <c r="P85" s="31">
        <v>8.5</v>
      </c>
      <c r="Q85" s="32">
        <v>7.5</v>
      </c>
      <c r="R85" s="31">
        <v>6.3</v>
      </c>
      <c r="S85" s="31">
        <v>5.2</v>
      </c>
      <c r="T85" s="31">
        <v>3.7</v>
      </c>
      <c r="U85" s="31">
        <v>2.6</v>
      </c>
      <c r="V85" s="32">
        <v>1.9</v>
      </c>
      <c r="W85" s="28">
        <f t="shared" si="5"/>
        <v>0.004958910132880372</v>
      </c>
      <c r="X85" s="28">
        <f>SUM(X$41,$W$46:$W85)</f>
        <v>45.044191105035566</v>
      </c>
      <c r="Y85" s="29">
        <v>0.323</v>
      </c>
    </row>
    <row r="86" spans="1:25" ht="12.75">
      <c r="A86" s="20">
        <v>80</v>
      </c>
      <c r="B86" s="21" t="s">
        <v>63</v>
      </c>
      <c r="C86" s="23">
        <v>16.6</v>
      </c>
      <c r="D86" s="23">
        <v>20.8</v>
      </c>
      <c r="E86" s="23">
        <v>22.3</v>
      </c>
      <c r="F86" s="23">
        <v>23.5</v>
      </c>
      <c r="G86" s="30">
        <v>23.2</v>
      </c>
      <c r="H86" s="23">
        <v>22</v>
      </c>
      <c r="I86" s="23">
        <v>20.5</v>
      </c>
      <c r="J86" s="23">
        <v>18.2</v>
      </c>
      <c r="K86" s="23">
        <v>16.1</v>
      </c>
      <c r="L86" s="78">
        <v>14.8</v>
      </c>
      <c r="M86" s="23">
        <v>14.1</v>
      </c>
      <c r="N86" s="31">
        <v>12.4</v>
      </c>
      <c r="O86" s="31">
        <v>10.5</v>
      </c>
      <c r="P86" s="31">
        <v>8.6</v>
      </c>
      <c r="Q86" s="32">
        <v>7.6</v>
      </c>
      <c r="R86" s="31">
        <v>6.7</v>
      </c>
      <c r="S86" s="31">
        <v>5.6</v>
      </c>
      <c r="T86" s="31">
        <v>4.2</v>
      </c>
      <c r="U86" s="31">
        <v>2.8</v>
      </c>
      <c r="V86" s="32">
        <v>1.5</v>
      </c>
      <c r="W86" s="28">
        <f t="shared" si="5"/>
        <v>3.4706690444871064</v>
      </c>
      <c r="X86" s="28">
        <f>SUM(X$41,$W$46:$W86)</f>
        <v>48.514860149522676</v>
      </c>
      <c r="Y86" s="29">
        <v>226.063</v>
      </c>
    </row>
    <row r="87" spans="1:25" ht="12.75">
      <c r="A87" s="20">
        <v>81</v>
      </c>
      <c r="B87" s="21" t="s">
        <v>147</v>
      </c>
      <c r="C87" s="23">
        <v>26.1</v>
      </c>
      <c r="D87" s="23">
        <v>29.1</v>
      </c>
      <c r="E87" s="23">
        <v>29.5</v>
      </c>
      <c r="F87" s="23">
        <v>26.5</v>
      </c>
      <c r="G87" s="30">
        <v>23.7</v>
      </c>
      <c r="H87" s="23">
        <v>19</v>
      </c>
      <c r="I87" s="23">
        <v>17.6</v>
      </c>
      <c r="J87" s="23">
        <v>17.5</v>
      </c>
      <c r="K87" s="23">
        <v>16.1</v>
      </c>
      <c r="L87" s="78">
        <v>15</v>
      </c>
      <c r="M87" s="23">
        <v>14.8</v>
      </c>
      <c r="N87" s="31">
        <v>12.7</v>
      </c>
      <c r="O87" s="31">
        <v>10.9</v>
      </c>
      <c r="P87" s="31">
        <v>9.5</v>
      </c>
      <c r="Q87" s="32">
        <v>8.2</v>
      </c>
      <c r="R87" s="31">
        <v>6.9</v>
      </c>
      <c r="S87" s="31">
        <v>5.5</v>
      </c>
      <c r="T87" s="31">
        <v>3.9</v>
      </c>
      <c r="U87" s="31">
        <v>2.9</v>
      </c>
      <c r="V87" s="32">
        <v>1.9</v>
      </c>
      <c r="W87" s="28">
        <f t="shared" si="5"/>
        <v>0.012051840415823814</v>
      </c>
      <c r="X87" s="28">
        <f>SUM(X$41,$W$46:$W87)</f>
        <v>48.5269119899385</v>
      </c>
      <c r="Y87" s="29">
        <v>0.785</v>
      </c>
    </row>
    <row r="88" spans="1:25" ht="12.75">
      <c r="A88" s="20">
        <v>82</v>
      </c>
      <c r="B88" s="21" t="s">
        <v>141</v>
      </c>
      <c r="C88" s="23">
        <v>25.3</v>
      </c>
      <c r="D88" s="23">
        <v>28</v>
      </c>
      <c r="E88" s="23">
        <v>27.4</v>
      </c>
      <c r="F88" s="23">
        <v>29</v>
      </c>
      <c r="G88" s="30">
        <v>24.7</v>
      </c>
      <c r="H88" s="23">
        <v>22.3</v>
      </c>
      <c r="I88" s="23">
        <v>20.5</v>
      </c>
      <c r="J88" s="23">
        <v>16.7</v>
      </c>
      <c r="K88" s="23">
        <v>15.8</v>
      </c>
      <c r="L88" s="78">
        <v>15.1</v>
      </c>
      <c r="M88" s="23">
        <v>12.2</v>
      </c>
      <c r="N88" s="31">
        <v>8.7</v>
      </c>
      <c r="O88" s="31">
        <v>6.6</v>
      </c>
      <c r="P88" s="31">
        <v>6.9</v>
      </c>
      <c r="Q88" s="32">
        <v>6.7</v>
      </c>
      <c r="R88" s="31">
        <v>5.1</v>
      </c>
      <c r="S88" s="31">
        <v>1.8</v>
      </c>
      <c r="T88" s="31">
        <v>-1.6</v>
      </c>
      <c r="U88" s="35">
        <v>-4</v>
      </c>
      <c r="V88" s="36">
        <v>-5.2</v>
      </c>
      <c r="W88" s="28">
        <f t="shared" si="5"/>
        <v>0.011345617920119488</v>
      </c>
      <c r="X88" s="28">
        <f>SUM(X$41,$W$46:$W88)</f>
        <v>48.53825760785862</v>
      </c>
      <c r="Y88" s="29">
        <v>0.739</v>
      </c>
    </row>
    <row r="89" spans="1:25" ht="12.75">
      <c r="A89" s="20">
        <v>83</v>
      </c>
      <c r="B89" s="21" t="s">
        <v>144</v>
      </c>
      <c r="C89" s="23">
        <v>25.6</v>
      </c>
      <c r="D89" s="23">
        <v>21.7</v>
      </c>
      <c r="E89" s="23">
        <v>19.5</v>
      </c>
      <c r="F89" s="23">
        <v>18.8</v>
      </c>
      <c r="G89" s="30">
        <v>20.3</v>
      </c>
      <c r="H89" s="23">
        <v>19.2</v>
      </c>
      <c r="I89" s="23">
        <v>17</v>
      </c>
      <c r="J89" s="23">
        <v>16.1</v>
      </c>
      <c r="K89" s="23">
        <v>15.2</v>
      </c>
      <c r="L89" s="78">
        <v>15.2</v>
      </c>
      <c r="M89" s="23">
        <v>15.5</v>
      </c>
      <c r="N89" s="31">
        <v>14.2</v>
      </c>
      <c r="O89" s="31">
        <v>12.3</v>
      </c>
      <c r="P89" s="31">
        <v>10.9</v>
      </c>
      <c r="Q89" s="32">
        <v>9.8</v>
      </c>
      <c r="R89" s="31">
        <v>9</v>
      </c>
      <c r="S89" s="31">
        <v>8.1</v>
      </c>
      <c r="T89" s="31">
        <v>6.9</v>
      </c>
      <c r="U89" s="31">
        <v>5.6</v>
      </c>
      <c r="V89" s="32">
        <v>4.4</v>
      </c>
      <c r="W89" s="28">
        <f t="shared" si="5"/>
        <v>0.10274002046202925</v>
      </c>
      <c r="X89" s="28">
        <f>SUM(X$41,$W$46:$W89)</f>
        <v>48.64099762832065</v>
      </c>
      <c r="Y89" s="29">
        <v>6.692</v>
      </c>
    </row>
    <row r="90" spans="1:25" ht="12.75">
      <c r="A90" s="20">
        <v>84</v>
      </c>
      <c r="B90" s="21" t="s">
        <v>172</v>
      </c>
      <c r="C90" s="23">
        <v>28.6</v>
      </c>
      <c r="D90" s="23">
        <v>29</v>
      </c>
      <c r="E90" s="23">
        <v>29.5</v>
      </c>
      <c r="F90" s="23">
        <v>25.8</v>
      </c>
      <c r="G90" s="30">
        <v>23.8</v>
      </c>
      <c r="H90" s="23">
        <v>23.5</v>
      </c>
      <c r="I90" s="23">
        <v>22.5</v>
      </c>
      <c r="J90" s="23">
        <v>18.9</v>
      </c>
      <c r="K90" s="23">
        <v>15.8</v>
      </c>
      <c r="L90" s="78">
        <v>15.2</v>
      </c>
      <c r="M90" s="23">
        <v>14.3</v>
      </c>
      <c r="N90" s="31">
        <v>12.9</v>
      </c>
      <c r="O90" s="31">
        <v>11.1</v>
      </c>
      <c r="P90" s="31">
        <v>9.4</v>
      </c>
      <c r="Q90" s="32">
        <v>8.1</v>
      </c>
      <c r="R90" s="31">
        <v>6.7</v>
      </c>
      <c r="S90" s="31">
        <v>5.4</v>
      </c>
      <c r="T90" s="31">
        <v>4.3</v>
      </c>
      <c r="U90" s="31">
        <v>3.2</v>
      </c>
      <c r="V90" s="32">
        <v>2.1</v>
      </c>
      <c r="W90" s="28">
        <f t="shared" si="5"/>
        <v>2.8683533716290173</v>
      </c>
      <c r="X90" s="28">
        <f>SUM(X$41,$W$46:$W90)</f>
        <v>51.50935099994967</v>
      </c>
      <c r="Y90" s="29">
        <v>186.831</v>
      </c>
    </row>
    <row r="91" spans="1:25" ht="12.75">
      <c r="A91" s="20">
        <v>85</v>
      </c>
      <c r="B91" s="21" t="s">
        <v>112</v>
      </c>
      <c r="C91" s="23">
        <v>22.3</v>
      </c>
      <c r="D91" s="23">
        <v>26.8</v>
      </c>
      <c r="E91" s="23">
        <v>27.1</v>
      </c>
      <c r="F91" s="23">
        <v>25.3</v>
      </c>
      <c r="G91" s="30">
        <v>23.5</v>
      </c>
      <c r="H91" s="23">
        <v>22.3</v>
      </c>
      <c r="I91" s="23">
        <v>21.6</v>
      </c>
      <c r="J91" s="23">
        <v>19.3</v>
      </c>
      <c r="K91" s="23">
        <v>17.8</v>
      </c>
      <c r="L91" s="78">
        <v>15.5</v>
      </c>
      <c r="M91" s="23">
        <v>12.3</v>
      </c>
      <c r="N91" s="31">
        <v>11.2</v>
      </c>
      <c r="O91" s="31">
        <v>10</v>
      </c>
      <c r="P91" s="31">
        <v>9</v>
      </c>
      <c r="Q91" s="32">
        <v>8</v>
      </c>
      <c r="R91" s="31">
        <v>6.6</v>
      </c>
      <c r="S91" s="31">
        <v>5.3</v>
      </c>
      <c r="T91" s="31">
        <v>4.2</v>
      </c>
      <c r="U91" s="31">
        <v>3.2</v>
      </c>
      <c r="V91" s="32">
        <v>2.2</v>
      </c>
      <c r="W91" s="28">
        <f t="shared" si="5"/>
        <v>0.061579531092827156</v>
      </c>
      <c r="X91" s="28">
        <f>SUM(X$41,$W$46:$W91)</f>
        <v>51.57093053104249</v>
      </c>
      <c r="Y91" s="29">
        <v>4.011</v>
      </c>
    </row>
    <row r="92" spans="1:25" ht="12.75">
      <c r="A92" s="20">
        <v>86</v>
      </c>
      <c r="B92" s="21" t="s">
        <v>74</v>
      </c>
      <c r="C92" s="23">
        <v>18.8</v>
      </c>
      <c r="D92" s="23">
        <v>22.6</v>
      </c>
      <c r="E92" s="23">
        <v>24.8</v>
      </c>
      <c r="F92" s="23">
        <v>23.7</v>
      </c>
      <c r="G92" s="30">
        <v>22.3</v>
      </c>
      <c r="H92" s="23">
        <v>23.2</v>
      </c>
      <c r="I92" s="23">
        <v>22.8</v>
      </c>
      <c r="J92" s="23">
        <v>23.4</v>
      </c>
      <c r="K92" s="23">
        <v>21.3</v>
      </c>
      <c r="L92" s="78">
        <v>15.7</v>
      </c>
      <c r="M92" s="23">
        <v>15</v>
      </c>
      <c r="N92" s="31">
        <v>13.7</v>
      </c>
      <c r="O92" s="31">
        <v>12.5</v>
      </c>
      <c r="P92" s="31">
        <v>10.9</v>
      </c>
      <c r="Q92" s="32">
        <v>9.4</v>
      </c>
      <c r="R92" s="31">
        <v>7.9</v>
      </c>
      <c r="S92" s="31">
        <v>6.5</v>
      </c>
      <c r="T92" s="31">
        <v>5.2</v>
      </c>
      <c r="U92" s="31">
        <v>3.8</v>
      </c>
      <c r="V92" s="32">
        <v>2.4</v>
      </c>
      <c r="W92" s="28">
        <f t="shared" si="5"/>
        <v>1.3054215779835452</v>
      </c>
      <c r="X92" s="28">
        <f>SUM(X$41,$W$46:$W92)</f>
        <v>52.87635210902604</v>
      </c>
      <c r="Y92" s="29">
        <v>85.029</v>
      </c>
    </row>
    <row r="93" spans="1:25" ht="12.75">
      <c r="A93" s="20">
        <v>87</v>
      </c>
      <c r="B93" s="21" t="s">
        <v>79</v>
      </c>
      <c r="C93" s="23">
        <v>19.2</v>
      </c>
      <c r="D93" s="23">
        <v>23.1</v>
      </c>
      <c r="E93" s="23">
        <v>24.7</v>
      </c>
      <c r="F93" s="23">
        <v>20.4</v>
      </c>
      <c r="G93" s="30">
        <v>20.7</v>
      </c>
      <c r="H93" s="23">
        <v>20.3</v>
      </c>
      <c r="I93" s="23">
        <v>24</v>
      </c>
      <c r="J93" s="23">
        <v>25.5</v>
      </c>
      <c r="K93" s="23">
        <v>21</v>
      </c>
      <c r="L93" s="78">
        <v>16</v>
      </c>
      <c r="M93" s="23">
        <v>13.1</v>
      </c>
      <c r="N93" s="31">
        <v>13.7</v>
      </c>
      <c r="O93" s="31">
        <v>12.8</v>
      </c>
      <c r="P93" s="31">
        <v>10.7</v>
      </c>
      <c r="Q93" s="32">
        <v>8.5</v>
      </c>
      <c r="R93" s="31">
        <v>6.7</v>
      </c>
      <c r="S93" s="31">
        <v>5.8</v>
      </c>
      <c r="T93" s="31">
        <v>4.8</v>
      </c>
      <c r="U93" s="31">
        <v>3.4</v>
      </c>
      <c r="V93" s="32">
        <v>2</v>
      </c>
      <c r="W93" s="28">
        <f t="shared" si="5"/>
        <v>0.07989525799228933</v>
      </c>
      <c r="X93" s="28">
        <f>SUM(X$41,$W$46:$W93)</f>
        <v>52.95624736701833</v>
      </c>
      <c r="Y93" s="29">
        <v>5.204</v>
      </c>
    </row>
    <row r="94" spans="1:25" ht="12.75">
      <c r="A94" s="20">
        <v>88</v>
      </c>
      <c r="B94" s="21" t="s">
        <v>164</v>
      </c>
      <c r="C94" s="23">
        <v>27.8</v>
      </c>
      <c r="D94" s="23">
        <v>29.9</v>
      </c>
      <c r="E94" s="23">
        <v>31.2</v>
      </c>
      <c r="F94" s="23">
        <v>32</v>
      </c>
      <c r="G94" s="30">
        <v>32.3</v>
      </c>
      <c r="H94" s="23">
        <v>33.4</v>
      </c>
      <c r="I94" s="23">
        <v>37.1</v>
      </c>
      <c r="J94" s="23">
        <v>33.9</v>
      </c>
      <c r="K94" s="25">
        <v>2</v>
      </c>
      <c r="L94" s="78">
        <v>16.1</v>
      </c>
      <c r="M94" s="23">
        <v>23.3</v>
      </c>
      <c r="N94" s="31">
        <v>27.3</v>
      </c>
      <c r="O94" s="31">
        <v>27.2</v>
      </c>
      <c r="P94" s="31">
        <v>24.5</v>
      </c>
      <c r="Q94" s="32">
        <v>20.6</v>
      </c>
      <c r="R94" s="31">
        <v>17.9</v>
      </c>
      <c r="S94" s="31">
        <v>16.9</v>
      </c>
      <c r="T94" s="31">
        <v>16.3</v>
      </c>
      <c r="U94" s="31">
        <v>15.1</v>
      </c>
      <c r="V94" s="32">
        <v>13.1</v>
      </c>
      <c r="W94" s="28">
        <f t="shared" si="5"/>
        <v>0.14176648968116826</v>
      </c>
      <c r="X94" s="28">
        <f>SUM(X$41,$W$46:$W94)</f>
        <v>53.098013856699495</v>
      </c>
      <c r="Y94" s="29">
        <v>9.234</v>
      </c>
    </row>
    <row r="95" spans="1:25" ht="12.75">
      <c r="A95" s="20">
        <v>89</v>
      </c>
      <c r="B95" s="21" t="s">
        <v>127</v>
      </c>
      <c r="C95" s="23">
        <v>23.3</v>
      </c>
      <c r="D95" s="23">
        <v>29.4</v>
      </c>
      <c r="E95" s="23">
        <v>30.5</v>
      </c>
      <c r="F95" s="23">
        <v>28.8</v>
      </c>
      <c r="G95" s="30">
        <v>24.3</v>
      </c>
      <c r="H95" s="23">
        <v>21.4</v>
      </c>
      <c r="I95" s="23">
        <v>20.2</v>
      </c>
      <c r="J95" s="23">
        <v>19.1</v>
      </c>
      <c r="K95" s="23">
        <v>17.8</v>
      </c>
      <c r="L95" s="78">
        <v>16.1</v>
      </c>
      <c r="M95" s="23">
        <v>14.7</v>
      </c>
      <c r="N95" s="31">
        <v>12.8</v>
      </c>
      <c r="O95" s="31">
        <v>11.8</v>
      </c>
      <c r="P95" s="31">
        <v>10.7</v>
      </c>
      <c r="Q95" s="32">
        <v>9.4</v>
      </c>
      <c r="R95" s="31">
        <v>8</v>
      </c>
      <c r="S95" s="31">
        <v>6.3</v>
      </c>
      <c r="T95" s="31">
        <v>4.8</v>
      </c>
      <c r="U95" s="31">
        <v>3.4</v>
      </c>
      <c r="V95" s="32">
        <v>2.2</v>
      </c>
      <c r="W95" s="28">
        <f t="shared" si="5"/>
        <v>0.04117584203215219</v>
      </c>
      <c r="X95" s="28">
        <f>SUM(X$41,$W$46:$W95)</f>
        <v>53.13918969873165</v>
      </c>
      <c r="Y95" s="29">
        <v>2.682</v>
      </c>
    </row>
    <row r="96" spans="1:25" ht="12.75">
      <c r="A96" s="20">
        <v>90</v>
      </c>
      <c r="B96" s="21" t="s">
        <v>86</v>
      </c>
      <c r="C96" s="23">
        <v>19.8</v>
      </c>
      <c r="D96" s="23">
        <v>21</v>
      </c>
      <c r="E96" s="23">
        <v>25.7</v>
      </c>
      <c r="F96" s="23">
        <v>25.1</v>
      </c>
      <c r="G96" s="30">
        <v>27.2</v>
      </c>
      <c r="H96" s="23">
        <v>21.4</v>
      </c>
      <c r="I96" s="23">
        <v>19.5</v>
      </c>
      <c r="J96" s="23">
        <v>18.9</v>
      </c>
      <c r="K96" s="23">
        <v>18.3</v>
      </c>
      <c r="L96" s="78">
        <v>16.1</v>
      </c>
      <c r="M96" s="23">
        <v>12.8</v>
      </c>
      <c r="N96" s="31">
        <v>10.9</v>
      </c>
      <c r="O96" s="31">
        <v>9.6</v>
      </c>
      <c r="P96" s="31">
        <v>8.4</v>
      </c>
      <c r="Q96" s="32">
        <v>7.1</v>
      </c>
      <c r="R96" s="31">
        <v>6</v>
      </c>
      <c r="S96" s="31">
        <v>4.9</v>
      </c>
      <c r="T96" s="31">
        <v>3.8</v>
      </c>
      <c r="U96" s="31">
        <v>2.9</v>
      </c>
      <c r="V96" s="32">
        <v>2</v>
      </c>
      <c r="W96" s="28">
        <f t="shared" si="5"/>
        <v>0.0035925231303220034</v>
      </c>
      <c r="X96" s="28">
        <f>SUM(X$41,$W$46:$W96)</f>
        <v>53.14278222186197</v>
      </c>
      <c r="Y96" s="29">
        <v>0.234</v>
      </c>
    </row>
    <row r="97" spans="1:25" ht="12.75">
      <c r="A97" s="20">
        <v>91</v>
      </c>
      <c r="B97" s="21" t="s">
        <v>119</v>
      </c>
      <c r="C97" s="23">
        <v>23</v>
      </c>
      <c r="D97" s="23">
        <v>24.4</v>
      </c>
      <c r="E97" s="23">
        <v>24.9</v>
      </c>
      <c r="F97" s="23">
        <v>23.4</v>
      </c>
      <c r="G97" s="30">
        <v>24.6</v>
      </c>
      <c r="H97" s="23">
        <v>24.1</v>
      </c>
      <c r="I97" s="23">
        <v>23.9</v>
      </c>
      <c r="J97" s="23">
        <v>21.6</v>
      </c>
      <c r="K97" s="23">
        <v>19.5</v>
      </c>
      <c r="L97" s="78">
        <v>16.1</v>
      </c>
      <c r="M97" s="23">
        <v>10.6</v>
      </c>
      <c r="N97" s="31">
        <v>5.3</v>
      </c>
      <c r="O97" s="31">
        <v>3.8</v>
      </c>
      <c r="P97" s="31">
        <v>3.8</v>
      </c>
      <c r="Q97" s="32">
        <v>3.7</v>
      </c>
      <c r="R97" s="31">
        <v>3.4</v>
      </c>
      <c r="S97" s="31">
        <v>2.7</v>
      </c>
      <c r="T97" s="31">
        <v>2.1</v>
      </c>
      <c r="U97" s="31">
        <v>1.7</v>
      </c>
      <c r="V97" s="32">
        <v>1.5</v>
      </c>
      <c r="W97" s="28">
        <f t="shared" si="5"/>
        <v>0.7359913091645577</v>
      </c>
      <c r="X97" s="28">
        <f>SUM(X$41,$W$46:$W97)</f>
        <v>53.87877353102653</v>
      </c>
      <c r="Y97" s="29">
        <v>47.939</v>
      </c>
    </row>
    <row r="98" spans="1:25" ht="12.75">
      <c r="A98" s="20">
        <v>92</v>
      </c>
      <c r="B98" s="21" t="s">
        <v>157</v>
      </c>
      <c r="C98" s="23">
        <v>27.1</v>
      </c>
      <c r="D98" s="23">
        <v>29.6</v>
      </c>
      <c r="E98" s="23">
        <v>31</v>
      </c>
      <c r="F98" s="23">
        <v>31.5</v>
      </c>
      <c r="G98" s="30">
        <v>32.6</v>
      </c>
      <c r="H98" s="23">
        <v>32</v>
      </c>
      <c r="I98" s="23">
        <v>31.3</v>
      </c>
      <c r="J98" s="23">
        <v>27.5</v>
      </c>
      <c r="K98" s="23">
        <v>22.7</v>
      </c>
      <c r="L98" s="78">
        <v>16.2</v>
      </c>
      <c r="M98" s="23">
        <v>15.7</v>
      </c>
      <c r="N98" s="31">
        <v>15.9</v>
      </c>
      <c r="O98" s="31">
        <v>15.3</v>
      </c>
      <c r="P98" s="31">
        <v>13.6</v>
      </c>
      <c r="Q98" s="32">
        <v>11.2</v>
      </c>
      <c r="R98" s="31">
        <v>8.8</v>
      </c>
      <c r="S98" s="31">
        <v>7.1</v>
      </c>
      <c r="T98" s="31">
        <v>6</v>
      </c>
      <c r="U98" s="31">
        <v>5.1</v>
      </c>
      <c r="V98" s="32">
        <v>4</v>
      </c>
      <c r="W98" s="28">
        <f t="shared" si="5"/>
        <v>0.5043963885623892</v>
      </c>
      <c r="X98" s="28">
        <f>SUM(X$41,$W$46:$W98)</f>
        <v>54.38316991958892</v>
      </c>
      <c r="Y98" s="29">
        <v>32.854</v>
      </c>
    </row>
    <row r="99" spans="1:25" ht="12.75">
      <c r="A99" s="20">
        <v>93</v>
      </c>
      <c r="B99" s="21" t="s">
        <v>159</v>
      </c>
      <c r="C99" s="23">
        <v>27.3</v>
      </c>
      <c r="D99" s="23">
        <v>28.4</v>
      </c>
      <c r="E99" s="23">
        <v>27.5</v>
      </c>
      <c r="F99" s="23">
        <v>26.7</v>
      </c>
      <c r="G99" s="30">
        <v>26.3</v>
      </c>
      <c r="H99" s="23">
        <v>23.9</v>
      </c>
      <c r="I99" s="23">
        <v>22.9</v>
      </c>
      <c r="J99" s="23">
        <v>18.3</v>
      </c>
      <c r="K99" s="23">
        <v>17.6</v>
      </c>
      <c r="L99" s="78">
        <v>16.3</v>
      </c>
      <c r="M99" s="23">
        <v>13.7</v>
      </c>
      <c r="N99" s="31">
        <v>12.5</v>
      </c>
      <c r="O99" s="31">
        <v>11</v>
      </c>
      <c r="P99" s="31">
        <v>9.5</v>
      </c>
      <c r="Q99" s="32">
        <v>8</v>
      </c>
      <c r="R99" s="31">
        <v>6.5</v>
      </c>
      <c r="S99" s="31">
        <v>5.2</v>
      </c>
      <c r="T99" s="31">
        <v>4.1</v>
      </c>
      <c r="U99" s="31">
        <v>2.8</v>
      </c>
      <c r="V99" s="32">
        <v>1.7</v>
      </c>
      <c r="W99" s="28">
        <f t="shared" si="5"/>
        <v>1.1202838154683614</v>
      </c>
      <c r="X99" s="28">
        <f>SUM(X$41,$W$46:$W99)</f>
        <v>55.503453735057285</v>
      </c>
      <c r="Y99" s="29">
        <v>72.97</v>
      </c>
    </row>
    <row r="100" spans="1:25" ht="12.75">
      <c r="A100" s="20">
        <v>94</v>
      </c>
      <c r="B100" s="21" t="s">
        <v>153</v>
      </c>
      <c r="C100" s="23">
        <v>27</v>
      </c>
      <c r="D100" s="23">
        <v>27.8</v>
      </c>
      <c r="E100" s="23">
        <v>30.7</v>
      </c>
      <c r="F100" s="23">
        <v>26.3</v>
      </c>
      <c r="G100" s="30">
        <v>26.8</v>
      </c>
      <c r="H100" s="23">
        <v>25.7</v>
      </c>
      <c r="I100" s="23">
        <v>26.5</v>
      </c>
      <c r="J100" s="23">
        <v>27.5</v>
      </c>
      <c r="K100" s="23">
        <v>24.1</v>
      </c>
      <c r="L100" s="78">
        <v>16.5</v>
      </c>
      <c r="M100" s="23">
        <v>14.6</v>
      </c>
      <c r="N100" s="31">
        <v>13.6</v>
      </c>
      <c r="O100" s="31">
        <v>12.9</v>
      </c>
      <c r="P100" s="31">
        <v>11.4</v>
      </c>
      <c r="Q100" s="32">
        <v>9</v>
      </c>
      <c r="R100" s="31">
        <v>6.8</v>
      </c>
      <c r="S100" s="31">
        <v>5.8</v>
      </c>
      <c r="T100" s="31">
        <v>4.9</v>
      </c>
      <c r="U100" s="31">
        <v>3.8</v>
      </c>
      <c r="V100" s="32">
        <v>2.4</v>
      </c>
      <c r="W100" s="28">
        <f t="shared" si="5"/>
        <v>0.07419942003780444</v>
      </c>
      <c r="X100" s="28">
        <f>SUM(X$41,$W$46:$W100)</f>
        <v>55.57765315509509</v>
      </c>
      <c r="Y100" s="29">
        <v>4.833</v>
      </c>
    </row>
    <row r="101" spans="1:25" ht="12.75">
      <c r="A101" s="20">
        <v>95</v>
      </c>
      <c r="B101" s="21" t="s">
        <v>156</v>
      </c>
      <c r="C101" s="23">
        <v>27</v>
      </c>
      <c r="D101" s="23">
        <v>32.2</v>
      </c>
      <c r="E101" s="23">
        <v>33.1</v>
      </c>
      <c r="F101" s="23">
        <v>34.1</v>
      </c>
      <c r="G101" s="30">
        <v>27.8</v>
      </c>
      <c r="H101" s="23">
        <v>24.2</v>
      </c>
      <c r="I101" s="23">
        <v>24.4</v>
      </c>
      <c r="J101" s="23">
        <v>24.3</v>
      </c>
      <c r="K101" s="23">
        <v>20.4</v>
      </c>
      <c r="L101" s="78">
        <v>16.6</v>
      </c>
      <c r="M101" s="23">
        <v>14.4</v>
      </c>
      <c r="N101" s="31">
        <v>13.1</v>
      </c>
      <c r="O101" s="31">
        <v>12</v>
      </c>
      <c r="P101" s="31">
        <v>10.5</v>
      </c>
      <c r="Q101" s="32">
        <v>8.5</v>
      </c>
      <c r="R101" s="31">
        <v>6.8</v>
      </c>
      <c r="S101" s="31">
        <v>5.3</v>
      </c>
      <c r="T101" s="31">
        <v>4.4</v>
      </c>
      <c r="U101" s="31">
        <v>3.4</v>
      </c>
      <c r="V101" s="32">
        <v>2.4</v>
      </c>
      <c r="W101" s="28">
        <f t="shared" si="5"/>
        <v>0.003930281715224072</v>
      </c>
      <c r="X101" s="28">
        <f>SUM(X$41,$W$46:$W101)</f>
        <v>55.58158343681032</v>
      </c>
      <c r="Y101" s="29">
        <v>0.256</v>
      </c>
    </row>
    <row r="102" spans="1:25" ht="12.75">
      <c r="A102" s="20">
        <v>96</v>
      </c>
      <c r="B102" s="21" t="s">
        <v>181</v>
      </c>
      <c r="C102" s="23">
        <v>30.8</v>
      </c>
      <c r="D102" s="23">
        <v>31.8</v>
      </c>
      <c r="E102" s="23">
        <v>33.2</v>
      </c>
      <c r="F102" s="23">
        <v>33.7</v>
      </c>
      <c r="G102" s="30">
        <v>34.9</v>
      </c>
      <c r="H102" s="23">
        <v>36.2</v>
      </c>
      <c r="I102" s="23">
        <v>35.4</v>
      </c>
      <c r="J102" s="23">
        <v>31.4</v>
      </c>
      <c r="K102" s="23">
        <v>26.8</v>
      </c>
      <c r="L102" s="78">
        <v>16.6</v>
      </c>
      <c r="M102" s="23">
        <v>8.4</v>
      </c>
      <c r="N102" s="31">
        <v>10</v>
      </c>
      <c r="O102" s="31">
        <v>11</v>
      </c>
      <c r="P102" s="31">
        <v>10.6</v>
      </c>
      <c r="Q102" s="32">
        <v>9.5</v>
      </c>
      <c r="R102" s="31">
        <v>8.5</v>
      </c>
      <c r="S102" s="31">
        <v>7.8</v>
      </c>
      <c r="T102" s="31">
        <v>7.5</v>
      </c>
      <c r="U102" s="31">
        <v>7.3</v>
      </c>
      <c r="V102" s="32">
        <v>6.9</v>
      </c>
      <c r="W102" s="28">
        <f t="shared" si="5"/>
        <v>0.20142693790523367</v>
      </c>
      <c r="X102" s="28">
        <f>SUM(X$41,$W$46:$W102)</f>
        <v>55.78301037471555</v>
      </c>
      <c r="Y102" s="29">
        <v>13.12</v>
      </c>
    </row>
    <row r="103" spans="1:25" ht="12.75">
      <c r="A103" s="20">
        <v>97</v>
      </c>
      <c r="B103" s="21" t="s">
        <v>130</v>
      </c>
      <c r="C103" s="23">
        <v>24.1</v>
      </c>
      <c r="D103" s="23">
        <v>24.3</v>
      </c>
      <c r="E103" s="23">
        <v>24.1</v>
      </c>
      <c r="F103" s="23">
        <v>22.9</v>
      </c>
      <c r="G103" s="30">
        <v>19.7</v>
      </c>
      <c r="H103" s="23">
        <v>20.5</v>
      </c>
      <c r="I103" s="23">
        <v>23.8</v>
      </c>
      <c r="J103" s="23">
        <v>22.1</v>
      </c>
      <c r="K103" s="23">
        <v>17.8</v>
      </c>
      <c r="L103" s="78">
        <v>16.7</v>
      </c>
      <c r="M103" s="23">
        <v>15.2</v>
      </c>
      <c r="N103" s="31">
        <v>13.8</v>
      </c>
      <c r="O103" s="31">
        <v>12.1</v>
      </c>
      <c r="P103" s="31">
        <v>10.9</v>
      </c>
      <c r="Q103" s="32">
        <v>9.7</v>
      </c>
      <c r="R103" s="31">
        <v>8.6</v>
      </c>
      <c r="S103" s="31">
        <v>7.4</v>
      </c>
      <c r="T103" s="31">
        <v>6.1</v>
      </c>
      <c r="U103" s="31">
        <v>4.6</v>
      </c>
      <c r="V103" s="32">
        <v>3.2</v>
      </c>
      <c r="W103" s="28">
        <f t="shared" si="5"/>
        <v>0.01222071970827485</v>
      </c>
      <c r="X103" s="28">
        <f>SUM(X$41,$W$46:$W103)</f>
        <v>55.795231094423826</v>
      </c>
      <c r="Y103" s="29">
        <v>0.796</v>
      </c>
    </row>
    <row r="104" spans="1:25" ht="12.75">
      <c r="A104" s="20">
        <v>98</v>
      </c>
      <c r="B104" s="21" t="s">
        <v>135</v>
      </c>
      <c r="C104" s="23">
        <v>24.7</v>
      </c>
      <c r="D104" s="23">
        <v>27.7</v>
      </c>
      <c r="E104" s="23">
        <v>30.5</v>
      </c>
      <c r="F104" s="23">
        <v>30.8</v>
      </c>
      <c r="G104" s="30">
        <v>29.9</v>
      </c>
      <c r="H104" s="23">
        <v>26.4</v>
      </c>
      <c r="I104" s="23">
        <v>26.6</v>
      </c>
      <c r="J104" s="23">
        <v>23.4</v>
      </c>
      <c r="K104" s="23">
        <v>20.1</v>
      </c>
      <c r="L104" s="78">
        <v>17</v>
      </c>
      <c r="M104" s="23">
        <v>14.9</v>
      </c>
      <c r="N104" s="31">
        <v>14.7</v>
      </c>
      <c r="O104" s="31">
        <v>14</v>
      </c>
      <c r="P104" s="31">
        <v>12.5</v>
      </c>
      <c r="Q104" s="32">
        <v>10.5</v>
      </c>
      <c r="R104" s="31">
        <v>8.5</v>
      </c>
      <c r="S104" s="31">
        <v>7</v>
      </c>
      <c r="T104" s="31">
        <v>5.7</v>
      </c>
      <c r="U104" s="31">
        <v>4.8</v>
      </c>
      <c r="V104" s="32">
        <v>3.7</v>
      </c>
      <c r="W104" s="28">
        <f t="shared" si="5"/>
        <v>0.46817945666311744</v>
      </c>
      <c r="X104" s="28">
        <f>SUM(X$41,$W$46:$W104)</f>
        <v>56.26341055108694</v>
      </c>
      <c r="Y104" s="29">
        <v>30.495</v>
      </c>
    </row>
    <row r="105" spans="1:25" ht="12.75">
      <c r="A105" s="20">
        <v>99</v>
      </c>
      <c r="B105" s="21" t="s">
        <v>177</v>
      </c>
      <c r="C105" s="23">
        <v>29.1</v>
      </c>
      <c r="D105" s="23">
        <v>30.3</v>
      </c>
      <c r="E105" s="23">
        <v>30.7</v>
      </c>
      <c r="F105" s="23">
        <v>31.6</v>
      </c>
      <c r="G105" s="30">
        <v>33.3</v>
      </c>
      <c r="H105" s="23">
        <v>35</v>
      </c>
      <c r="I105" s="23">
        <v>34</v>
      </c>
      <c r="J105" s="23">
        <v>30.3</v>
      </c>
      <c r="K105" s="23">
        <v>25.2</v>
      </c>
      <c r="L105" s="78">
        <v>17</v>
      </c>
      <c r="M105" s="23">
        <v>9.7</v>
      </c>
      <c r="N105" s="31">
        <v>10.8</v>
      </c>
      <c r="O105" s="31">
        <v>9.8</v>
      </c>
      <c r="P105" s="31">
        <v>9.4</v>
      </c>
      <c r="Q105" s="32">
        <v>8.6</v>
      </c>
      <c r="R105" s="31">
        <v>7.6</v>
      </c>
      <c r="S105" s="31">
        <v>6.8</v>
      </c>
      <c r="T105" s="31">
        <v>6.6</v>
      </c>
      <c r="U105" s="31">
        <v>6.4</v>
      </c>
      <c r="V105" s="32">
        <v>5.8</v>
      </c>
      <c r="W105" s="28">
        <f t="shared" si="5"/>
        <v>0.02818748917637264</v>
      </c>
      <c r="X105" s="28">
        <f>SUM(X$41,$W$46:$W105)</f>
        <v>56.29159804026332</v>
      </c>
      <c r="Y105" s="29">
        <v>1.836</v>
      </c>
    </row>
    <row r="106" spans="1:25" ht="12.75">
      <c r="A106" s="20">
        <v>100</v>
      </c>
      <c r="B106" s="21" t="s">
        <v>185</v>
      </c>
      <c r="C106" s="23">
        <v>31.2</v>
      </c>
      <c r="D106" s="23">
        <v>33</v>
      </c>
      <c r="E106" s="23">
        <v>34.1</v>
      </c>
      <c r="F106" s="23">
        <v>31.2</v>
      </c>
      <c r="G106" s="30">
        <v>27.1</v>
      </c>
      <c r="H106" s="23">
        <v>22.2</v>
      </c>
      <c r="I106" s="23">
        <v>23.3</v>
      </c>
      <c r="J106" s="23">
        <v>19.4</v>
      </c>
      <c r="K106" s="23">
        <v>16.5</v>
      </c>
      <c r="L106" s="78">
        <v>17.2</v>
      </c>
      <c r="M106" s="23">
        <v>14.4</v>
      </c>
      <c r="N106" s="31">
        <v>12.6</v>
      </c>
      <c r="O106" s="31">
        <v>10.9</v>
      </c>
      <c r="P106" s="31">
        <v>9.1</v>
      </c>
      <c r="Q106" s="32">
        <v>7.5</v>
      </c>
      <c r="R106" s="31">
        <v>5.9</v>
      </c>
      <c r="S106" s="31">
        <v>4</v>
      </c>
      <c r="T106" s="31">
        <v>1.9</v>
      </c>
      <c r="U106" s="31">
        <v>-0.20000000000000107</v>
      </c>
      <c r="V106" s="34">
        <v>-2.1</v>
      </c>
      <c r="W106" s="28">
        <f t="shared" si="5"/>
        <v>0.006939403653442502</v>
      </c>
      <c r="X106" s="28">
        <f>SUM(X$41,$W$46:$W106)</f>
        <v>56.29853744391676</v>
      </c>
      <c r="Y106" s="29">
        <v>0.452</v>
      </c>
    </row>
    <row r="107" spans="1:25" ht="12.75">
      <c r="A107" s="20">
        <v>101</v>
      </c>
      <c r="B107" s="21" t="s">
        <v>138</v>
      </c>
      <c r="C107" s="23">
        <v>25</v>
      </c>
      <c r="D107" s="23">
        <v>26.8</v>
      </c>
      <c r="E107" s="23">
        <v>26.3</v>
      </c>
      <c r="F107" s="23">
        <v>26.3</v>
      </c>
      <c r="G107" s="30">
        <v>23.1</v>
      </c>
      <c r="H107" s="23">
        <v>23.1</v>
      </c>
      <c r="I107" s="23">
        <v>25.5</v>
      </c>
      <c r="J107" s="23">
        <v>26.5</v>
      </c>
      <c r="K107" s="23">
        <v>20.9</v>
      </c>
      <c r="L107" s="78">
        <v>17.2</v>
      </c>
      <c r="M107" s="23">
        <v>15.3</v>
      </c>
      <c r="N107" s="31">
        <v>14.8</v>
      </c>
      <c r="O107" s="31">
        <v>13.3</v>
      </c>
      <c r="P107" s="31">
        <v>11.3</v>
      </c>
      <c r="Q107" s="32">
        <v>9.8</v>
      </c>
      <c r="R107" s="31">
        <v>8.8</v>
      </c>
      <c r="S107" s="31">
        <v>8</v>
      </c>
      <c r="T107" s="31">
        <v>7.1</v>
      </c>
      <c r="U107" s="31">
        <v>5.9</v>
      </c>
      <c r="V107" s="32">
        <v>4.5</v>
      </c>
      <c r="W107" s="28">
        <f t="shared" si="5"/>
        <v>0.0630073287471859</v>
      </c>
      <c r="X107" s="28">
        <f>SUM(X$41,$W$46:$W107)</f>
        <v>56.36154477266394</v>
      </c>
      <c r="Y107" s="29">
        <v>4.104</v>
      </c>
    </row>
    <row r="108" spans="1:25" ht="12.75">
      <c r="A108" s="20">
        <v>102</v>
      </c>
      <c r="B108" s="21" t="s">
        <v>184</v>
      </c>
      <c r="C108" s="23">
        <v>31.1</v>
      </c>
      <c r="D108" s="23">
        <v>33.2</v>
      </c>
      <c r="E108" s="23">
        <v>34.1</v>
      </c>
      <c r="F108" s="23">
        <v>28.1</v>
      </c>
      <c r="G108" s="30">
        <v>23.7</v>
      </c>
      <c r="H108" s="23">
        <v>24.5</v>
      </c>
      <c r="I108" s="23">
        <v>25.3</v>
      </c>
      <c r="J108" s="23">
        <v>24.5</v>
      </c>
      <c r="K108" s="23">
        <v>20.6</v>
      </c>
      <c r="L108" s="78">
        <v>17.6</v>
      </c>
      <c r="M108" s="23">
        <v>15.2</v>
      </c>
      <c r="N108" s="31">
        <v>13.7</v>
      </c>
      <c r="O108" s="31">
        <v>11.9</v>
      </c>
      <c r="P108" s="31">
        <v>10.3</v>
      </c>
      <c r="Q108" s="32">
        <v>9</v>
      </c>
      <c r="R108" s="31">
        <v>7.6</v>
      </c>
      <c r="S108" s="31">
        <v>6.2</v>
      </c>
      <c r="T108" s="31">
        <v>4.8</v>
      </c>
      <c r="U108" s="31">
        <v>3.5</v>
      </c>
      <c r="V108" s="32">
        <v>2.2</v>
      </c>
      <c r="W108" s="28">
        <f t="shared" si="5"/>
        <v>0.06643097258505687</v>
      </c>
      <c r="X108" s="28">
        <f>SUM(X$41,$W$46:$W108)</f>
        <v>56.427975745249</v>
      </c>
      <c r="Y108" s="29">
        <v>4.327</v>
      </c>
    </row>
    <row r="109" spans="1:25" ht="12.75">
      <c r="A109" s="20">
        <v>103</v>
      </c>
      <c r="B109" s="21" t="s">
        <v>183</v>
      </c>
      <c r="C109" s="23">
        <v>31.1</v>
      </c>
      <c r="D109" s="23">
        <v>32.1</v>
      </c>
      <c r="E109" s="23">
        <v>32.6</v>
      </c>
      <c r="F109" s="23">
        <v>30.8</v>
      </c>
      <c r="G109" s="30">
        <v>25.8</v>
      </c>
      <c r="H109" s="23">
        <v>24.9</v>
      </c>
      <c r="I109" s="23">
        <v>23.2</v>
      </c>
      <c r="J109" s="23">
        <v>21.4</v>
      </c>
      <c r="K109" s="23">
        <v>19.8</v>
      </c>
      <c r="L109" s="78">
        <v>17.9</v>
      </c>
      <c r="M109" s="23">
        <v>15.6</v>
      </c>
      <c r="N109" s="31">
        <v>13.2</v>
      </c>
      <c r="O109" s="31">
        <v>11.8</v>
      </c>
      <c r="P109" s="31">
        <v>10.4</v>
      </c>
      <c r="Q109" s="32">
        <v>9</v>
      </c>
      <c r="R109" s="31">
        <v>7.5</v>
      </c>
      <c r="S109" s="31">
        <v>6</v>
      </c>
      <c r="T109" s="31">
        <v>4.6</v>
      </c>
      <c r="U109" s="31">
        <v>3.3</v>
      </c>
      <c r="V109" s="32">
        <v>2.1</v>
      </c>
      <c r="W109" s="28">
        <f t="shared" si="5"/>
        <v>0.6900407889549262</v>
      </c>
      <c r="X109" s="28">
        <f>SUM(X$41,$W$46:$W109)</f>
        <v>57.118016534203925</v>
      </c>
      <c r="Y109" s="29">
        <v>44.946</v>
      </c>
    </row>
    <row r="110" spans="1:25" ht="12.75">
      <c r="A110" s="20">
        <v>104</v>
      </c>
      <c r="B110" s="21" t="s">
        <v>174</v>
      </c>
      <c r="C110" s="23">
        <v>28.7</v>
      </c>
      <c r="D110" s="23">
        <v>29.8</v>
      </c>
      <c r="E110" s="23">
        <v>33.2</v>
      </c>
      <c r="F110" s="23">
        <v>33.3</v>
      </c>
      <c r="G110" s="30">
        <v>28.5</v>
      </c>
      <c r="H110" s="23">
        <v>28.1</v>
      </c>
      <c r="I110" s="23">
        <v>28.3</v>
      </c>
      <c r="J110" s="23">
        <v>27.2</v>
      </c>
      <c r="K110" s="23">
        <v>22.5</v>
      </c>
      <c r="L110" s="78">
        <v>18.3</v>
      </c>
      <c r="M110" s="23">
        <v>16.2</v>
      </c>
      <c r="N110" s="31">
        <v>13.9</v>
      </c>
      <c r="O110" s="31">
        <v>12</v>
      </c>
      <c r="P110" s="31">
        <v>10.1</v>
      </c>
      <c r="Q110" s="32">
        <v>8.6</v>
      </c>
      <c r="R110" s="31">
        <v>7.5</v>
      </c>
      <c r="S110" s="31">
        <v>6.1</v>
      </c>
      <c r="T110" s="31">
        <v>4.7</v>
      </c>
      <c r="U110" s="31">
        <v>3.3</v>
      </c>
      <c r="V110" s="32">
        <v>2.1</v>
      </c>
      <c r="W110" s="28">
        <f aca="true" t="shared" si="6" ref="W110:W141">100*$Y110/$Y$203</f>
        <v>0.011130680638818172</v>
      </c>
      <c r="X110" s="28">
        <f>SUM(X$41,$W$46:$W110)</f>
        <v>57.129147214842746</v>
      </c>
      <c r="Y110" s="29">
        <v>0.725</v>
      </c>
    </row>
    <row r="111" spans="1:25" ht="12.75">
      <c r="A111" s="20">
        <v>105</v>
      </c>
      <c r="B111" s="21" t="s">
        <v>161</v>
      </c>
      <c r="C111" s="23">
        <v>27.7</v>
      </c>
      <c r="D111" s="23">
        <v>32</v>
      </c>
      <c r="E111" s="23">
        <v>32.7</v>
      </c>
      <c r="F111" s="23">
        <v>28.6</v>
      </c>
      <c r="G111" s="30">
        <v>25.9</v>
      </c>
      <c r="H111" s="23">
        <v>26.3</v>
      </c>
      <c r="I111" s="23">
        <v>28</v>
      </c>
      <c r="J111" s="23">
        <v>28.8</v>
      </c>
      <c r="K111" s="23">
        <v>25.2</v>
      </c>
      <c r="L111" s="78">
        <v>18.5</v>
      </c>
      <c r="M111" s="23">
        <v>16.9</v>
      </c>
      <c r="N111" s="31">
        <v>15.9</v>
      </c>
      <c r="O111" s="31">
        <v>14.6</v>
      </c>
      <c r="P111" s="31">
        <v>12.2</v>
      </c>
      <c r="Q111" s="32">
        <v>9.6</v>
      </c>
      <c r="R111" s="31">
        <v>7.8</v>
      </c>
      <c r="S111" s="31">
        <v>6.8</v>
      </c>
      <c r="T111" s="31">
        <v>5.7</v>
      </c>
      <c r="U111" s="31">
        <v>4.3</v>
      </c>
      <c r="V111" s="32">
        <v>2.7</v>
      </c>
      <c r="W111" s="28">
        <f t="shared" si="6"/>
        <v>0.4082733658318506</v>
      </c>
      <c r="X111" s="28">
        <f>SUM(X$41,$W$46:$W111)</f>
        <v>57.5374205806746</v>
      </c>
      <c r="Y111" s="29">
        <v>26.593</v>
      </c>
    </row>
    <row r="112" spans="1:25" ht="12.75">
      <c r="A112" s="20">
        <v>106</v>
      </c>
      <c r="B112" s="21" t="s">
        <v>68</v>
      </c>
      <c r="C112" s="23">
        <v>17.3</v>
      </c>
      <c r="D112" s="23">
        <v>19</v>
      </c>
      <c r="E112" s="23">
        <v>20.5</v>
      </c>
      <c r="F112" s="23">
        <v>21.4</v>
      </c>
      <c r="G112" s="30">
        <v>22.2</v>
      </c>
      <c r="H112" s="23">
        <v>23</v>
      </c>
      <c r="I112" s="23">
        <v>22.7</v>
      </c>
      <c r="J112" s="23">
        <v>21.9</v>
      </c>
      <c r="K112" s="23">
        <v>20.9</v>
      </c>
      <c r="L112" s="78">
        <v>18.6</v>
      </c>
      <c r="M112" s="23">
        <v>16.4</v>
      </c>
      <c r="N112" s="31">
        <v>14.8</v>
      </c>
      <c r="O112" s="31">
        <v>13.2</v>
      </c>
      <c r="P112" s="31">
        <v>11.6</v>
      </c>
      <c r="Q112" s="32">
        <v>9.8</v>
      </c>
      <c r="R112" s="31">
        <v>8.1</v>
      </c>
      <c r="S112" s="31">
        <v>6.4</v>
      </c>
      <c r="T112" s="31">
        <v>5.6</v>
      </c>
      <c r="U112" s="31">
        <v>4.5</v>
      </c>
      <c r="V112" s="32">
        <v>3.3</v>
      </c>
      <c r="W112" s="28">
        <f t="shared" si="6"/>
        <v>17.416106908575518</v>
      </c>
      <c r="X112" s="28">
        <f>SUM(X$41,$W$46:$W112)</f>
        <v>74.95352748925012</v>
      </c>
      <c r="Y112" s="29">
        <v>1134.403</v>
      </c>
    </row>
    <row r="113" spans="1:25" ht="12.75">
      <c r="A113" s="20">
        <v>107</v>
      </c>
      <c r="B113" s="21" t="s">
        <v>198</v>
      </c>
      <c r="C113" s="23">
        <v>34</v>
      </c>
      <c r="D113" s="23">
        <v>33.8</v>
      </c>
      <c r="E113" s="23">
        <v>35.5</v>
      </c>
      <c r="F113" s="23">
        <v>43.4</v>
      </c>
      <c r="G113" s="30">
        <v>39.4</v>
      </c>
      <c r="H113" s="23">
        <v>35.9</v>
      </c>
      <c r="I113" s="23">
        <v>31.4</v>
      </c>
      <c r="J113" s="23">
        <v>25.7</v>
      </c>
      <c r="K113" s="23">
        <v>18.6</v>
      </c>
      <c r="L113" s="78">
        <v>18.8</v>
      </c>
      <c r="M113" s="23">
        <v>16.9</v>
      </c>
      <c r="N113" s="31">
        <v>16</v>
      </c>
      <c r="O113" s="31">
        <v>14.2</v>
      </c>
      <c r="P113" s="31">
        <v>12</v>
      </c>
      <c r="Q113" s="32">
        <v>10.3</v>
      </c>
      <c r="R113" s="31">
        <v>8.9</v>
      </c>
      <c r="S113" s="31">
        <v>7.9</v>
      </c>
      <c r="T113" s="31">
        <v>6.8</v>
      </c>
      <c r="U113" s="31">
        <v>5.4</v>
      </c>
      <c r="V113" s="32">
        <v>4</v>
      </c>
      <c r="W113" s="28">
        <f t="shared" si="6"/>
        <v>0.04145218996525388</v>
      </c>
      <c r="X113" s="28">
        <f>SUM(X$41,$W$46:$W113)</f>
        <v>74.99497967921538</v>
      </c>
      <c r="Y113" s="29">
        <v>2.7</v>
      </c>
    </row>
    <row r="114" spans="1:25" ht="12.75">
      <c r="A114" s="20">
        <v>108</v>
      </c>
      <c r="B114" s="21" t="s">
        <v>186</v>
      </c>
      <c r="C114" s="23">
        <v>31.4</v>
      </c>
      <c r="D114" s="23">
        <v>33.2</v>
      </c>
      <c r="E114" s="23">
        <v>33.2</v>
      </c>
      <c r="F114" s="23">
        <v>33.4</v>
      </c>
      <c r="G114" s="30">
        <v>33.5</v>
      </c>
      <c r="H114" s="23">
        <v>29.1</v>
      </c>
      <c r="I114" s="23">
        <v>25.4</v>
      </c>
      <c r="J114" s="23">
        <v>23.3</v>
      </c>
      <c r="K114" s="23">
        <v>21.9</v>
      </c>
      <c r="L114" s="78">
        <v>19</v>
      </c>
      <c r="M114" s="23">
        <v>16.7</v>
      </c>
      <c r="N114" s="31">
        <v>14.5</v>
      </c>
      <c r="O114" s="31">
        <v>12.5</v>
      </c>
      <c r="P114" s="31">
        <v>10.5</v>
      </c>
      <c r="Q114" s="32">
        <v>9.1</v>
      </c>
      <c r="R114" s="31">
        <v>7.8</v>
      </c>
      <c r="S114" s="31">
        <v>6.2</v>
      </c>
      <c r="T114" s="31">
        <v>4.6</v>
      </c>
      <c r="U114" s="31">
        <v>3.1</v>
      </c>
      <c r="V114" s="32">
        <v>1.6</v>
      </c>
      <c r="W114" s="28">
        <f t="shared" si="6"/>
        <v>1.6007607551545042</v>
      </c>
      <c r="X114" s="28">
        <f>SUM(X$41,$W$46:$W114)</f>
        <v>76.59574043436989</v>
      </c>
      <c r="Y114" s="29">
        <v>104.266</v>
      </c>
    </row>
    <row r="115" spans="1:25" ht="12.75">
      <c r="A115" s="20">
        <v>109</v>
      </c>
      <c r="B115" s="21" t="s">
        <v>142</v>
      </c>
      <c r="C115" s="23">
        <v>25.5</v>
      </c>
      <c r="D115" s="23">
        <v>27.1</v>
      </c>
      <c r="E115" s="23">
        <v>28.7</v>
      </c>
      <c r="F115" s="23">
        <v>28</v>
      </c>
      <c r="G115" s="30">
        <v>27.7</v>
      </c>
      <c r="H115" s="23">
        <v>27.1</v>
      </c>
      <c r="I115" s="23">
        <v>24.6</v>
      </c>
      <c r="J115" s="23">
        <v>23.4</v>
      </c>
      <c r="K115" s="23">
        <v>22.2</v>
      </c>
      <c r="L115" s="78">
        <v>19</v>
      </c>
      <c r="M115" s="23">
        <v>16</v>
      </c>
      <c r="N115" s="31">
        <v>14.8</v>
      </c>
      <c r="O115" s="31">
        <v>13.6</v>
      </c>
      <c r="P115" s="31">
        <v>12.3</v>
      </c>
      <c r="Q115" s="32">
        <v>10.6</v>
      </c>
      <c r="R115" s="31">
        <v>9.1</v>
      </c>
      <c r="S115" s="31">
        <v>7.6</v>
      </c>
      <c r="T115" s="31">
        <v>6.2</v>
      </c>
      <c r="U115" s="31">
        <v>4.8</v>
      </c>
      <c r="V115" s="32">
        <v>3.6</v>
      </c>
      <c r="W115" s="28">
        <f t="shared" si="6"/>
        <v>0.41872852930086457</v>
      </c>
      <c r="X115" s="28">
        <f>SUM(X$41,$W$46:$W115)</f>
        <v>77.01446896367075</v>
      </c>
      <c r="Y115" s="29">
        <v>27.274</v>
      </c>
    </row>
    <row r="116" spans="1:25" ht="12.75">
      <c r="A116" s="20">
        <v>110</v>
      </c>
      <c r="B116" s="21" t="s">
        <v>150</v>
      </c>
      <c r="C116" s="23">
        <v>26.6</v>
      </c>
      <c r="D116" s="23">
        <v>29.4</v>
      </c>
      <c r="E116" s="23">
        <v>30.6</v>
      </c>
      <c r="F116" s="23">
        <v>30.4</v>
      </c>
      <c r="G116" s="30">
        <v>28.1</v>
      </c>
      <c r="H116" s="23">
        <v>24.7</v>
      </c>
      <c r="I116" s="23">
        <v>22.9</v>
      </c>
      <c r="J116" s="23">
        <v>21.9</v>
      </c>
      <c r="K116" s="23">
        <v>19.8</v>
      </c>
      <c r="L116" s="78">
        <v>19.1</v>
      </c>
      <c r="M116" s="23">
        <v>17.7</v>
      </c>
      <c r="N116" s="31">
        <v>15.8</v>
      </c>
      <c r="O116" s="31">
        <v>14</v>
      </c>
      <c r="P116" s="31">
        <v>12.4</v>
      </c>
      <c r="Q116" s="32">
        <v>11</v>
      </c>
      <c r="R116" s="31">
        <v>9.6</v>
      </c>
      <c r="S116" s="31">
        <v>8</v>
      </c>
      <c r="T116" s="31">
        <v>6.5</v>
      </c>
      <c r="U116" s="31">
        <v>5.1</v>
      </c>
      <c r="V116" s="32">
        <v>3.9</v>
      </c>
      <c r="W116" s="28">
        <f t="shared" si="6"/>
        <v>0.04961980665470391</v>
      </c>
      <c r="X116" s="28">
        <f>SUM(X$41,$W$46:$W116)</f>
        <v>77.06408877032545</v>
      </c>
      <c r="Y116" s="29">
        <v>3.232</v>
      </c>
    </row>
    <row r="117" spans="1:25" ht="12.75">
      <c r="A117" s="20">
        <v>111</v>
      </c>
      <c r="B117" s="21" t="s">
        <v>118</v>
      </c>
      <c r="C117" s="23">
        <v>22.9</v>
      </c>
      <c r="D117" s="23">
        <v>26.8</v>
      </c>
      <c r="E117" s="23">
        <v>29.6</v>
      </c>
      <c r="F117" s="23">
        <v>26.4</v>
      </c>
      <c r="G117" s="30">
        <v>26.9</v>
      </c>
      <c r="H117" s="23">
        <v>24.9</v>
      </c>
      <c r="I117" s="23">
        <v>23.1</v>
      </c>
      <c r="J117" s="23">
        <v>22.1</v>
      </c>
      <c r="K117" s="23">
        <v>21.3</v>
      </c>
      <c r="L117" s="78">
        <v>19.2</v>
      </c>
      <c r="M117" s="23">
        <v>15.6</v>
      </c>
      <c r="N117" s="31">
        <v>13</v>
      </c>
      <c r="O117" s="31">
        <v>11.7</v>
      </c>
      <c r="P117" s="31">
        <v>10.8</v>
      </c>
      <c r="Q117" s="32">
        <v>9.7</v>
      </c>
      <c r="R117" s="31">
        <v>8.2</v>
      </c>
      <c r="S117" s="31">
        <v>6.5</v>
      </c>
      <c r="T117" s="31">
        <v>5</v>
      </c>
      <c r="U117" s="31">
        <v>3.8</v>
      </c>
      <c r="V117" s="32">
        <v>3</v>
      </c>
      <c r="W117" s="28">
        <f t="shared" si="6"/>
        <v>0.0025946000385658912</v>
      </c>
      <c r="X117" s="28">
        <f>SUM(X$41,$W$46:$W117)</f>
        <v>77.06668337036402</v>
      </c>
      <c r="Y117" s="29">
        <v>0.169</v>
      </c>
    </row>
    <row r="118" spans="1:25" ht="12.75">
      <c r="A118" s="20">
        <v>112</v>
      </c>
      <c r="B118" s="21" t="s">
        <v>193</v>
      </c>
      <c r="C118" s="23">
        <v>33</v>
      </c>
      <c r="D118" s="23">
        <v>35.2</v>
      </c>
      <c r="E118" s="23">
        <v>32.3</v>
      </c>
      <c r="F118" s="23">
        <v>28.3</v>
      </c>
      <c r="G118" s="30">
        <v>25.3</v>
      </c>
      <c r="H118" s="23">
        <v>26.6</v>
      </c>
      <c r="I118" s="23">
        <v>25.9</v>
      </c>
      <c r="J118" s="23">
        <v>23.6</v>
      </c>
      <c r="K118" s="23">
        <v>21.2</v>
      </c>
      <c r="L118" s="78">
        <v>19.3</v>
      </c>
      <c r="M118" s="23">
        <v>16.7</v>
      </c>
      <c r="N118" s="31">
        <v>14.5</v>
      </c>
      <c r="O118" s="31">
        <v>12.8</v>
      </c>
      <c r="P118" s="31">
        <v>11</v>
      </c>
      <c r="Q118" s="32">
        <v>9.5</v>
      </c>
      <c r="R118" s="31">
        <v>8.3</v>
      </c>
      <c r="S118" s="31">
        <v>7.1</v>
      </c>
      <c r="T118" s="31">
        <v>5.6</v>
      </c>
      <c r="U118" s="31">
        <v>4.2</v>
      </c>
      <c r="V118" s="32">
        <v>2.9</v>
      </c>
      <c r="W118" s="28">
        <f t="shared" si="6"/>
        <v>0.012712004922677857</v>
      </c>
      <c r="X118" s="28">
        <f>SUM(X$41,$W$46:$W118)</f>
        <v>77.0793953752867</v>
      </c>
      <c r="Y118" s="29">
        <v>0.828</v>
      </c>
    </row>
    <row r="119" spans="1:25" ht="12.75">
      <c r="A119" s="20">
        <v>113</v>
      </c>
      <c r="B119" s="21" t="s">
        <v>88</v>
      </c>
      <c r="C119" s="23">
        <v>19.9</v>
      </c>
      <c r="D119" s="23">
        <v>21.4</v>
      </c>
      <c r="E119" s="23">
        <v>22.1</v>
      </c>
      <c r="F119" s="23">
        <v>23.2</v>
      </c>
      <c r="G119" s="30">
        <v>24.5</v>
      </c>
      <c r="H119" s="23">
        <v>25.6</v>
      </c>
      <c r="I119" s="23">
        <v>25.2</v>
      </c>
      <c r="J119" s="23">
        <v>25.4</v>
      </c>
      <c r="K119" s="23">
        <v>23.1</v>
      </c>
      <c r="L119" s="78">
        <v>19.3</v>
      </c>
      <c r="M119" s="23">
        <v>14.6</v>
      </c>
      <c r="N119" s="31">
        <v>11.3</v>
      </c>
      <c r="O119" s="31">
        <v>11.9</v>
      </c>
      <c r="P119" s="31">
        <v>11.4</v>
      </c>
      <c r="Q119" s="32">
        <v>9.8</v>
      </c>
      <c r="R119" s="31">
        <v>7.7</v>
      </c>
      <c r="S119" s="31">
        <v>6</v>
      </c>
      <c r="T119" s="31">
        <v>5</v>
      </c>
      <c r="U119" s="31">
        <v>4.4</v>
      </c>
      <c r="V119" s="32">
        <v>3.3</v>
      </c>
      <c r="W119" s="28">
        <f t="shared" si="6"/>
        <v>0.009779646299209898</v>
      </c>
      <c r="X119" s="28">
        <f>SUM(X$41,$W$46:$W119)</f>
        <v>77.0891750215859</v>
      </c>
      <c r="Y119" s="29">
        <v>0.637</v>
      </c>
    </row>
    <row r="120" spans="1:25" ht="12.75">
      <c r="A120" s="20">
        <v>114</v>
      </c>
      <c r="B120" s="21" t="s">
        <v>70</v>
      </c>
      <c r="C120" s="23">
        <v>17.9</v>
      </c>
      <c r="D120" s="23">
        <v>18.8</v>
      </c>
      <c r="E120" s="23">
        <v>20.1</v>
      </c>
      <c r="F120" s="23">
        <v>21.7</v>
      </c>
      <c r="G120" s="30">
        <v>24.6</v>
      </c>
      <c r="H120" s="23">
        <v>28.1</v>
      </c>
      <c r="I120" s="23">
        <v>29.9</v>
      </c>
      <c r="J120" s="23">
        <v>31.9</v>
      </c>
      <c r="K120" s="23">
        <v>27.7</v>
      </c>
      <c r="L120" s="78">
        <v>19.3</v>
      </c>
      <c r="M120" s="23">
        <v>15.7</v>
      </c>
      <c r="N120" s="31">
        <v>17.7</v>
      </c>
      <c r="O120" s="31">
        <v>18</v>
      </c>
      <c r="P120" s="31">
        <v>16.5</v>
      </c>
      <c r="Q120" s="32">
        <v>13.7</v>
      </c>
      <c r="R120" s="31">
        <v>11.1</v>
      </c>
      <c r="S120" s="31">
        <v>9.6</v>
      </c>
      <c r="T120" s="31">
        <v>8.8</v>
      </c>
      <c r="U120" s="31">
        <v>7.6</v>
      </c>
      <c r="V120" s="32">
        <v>6.1</v>
      </c>
      <c r="W120" s="28">
        <f t="shared" si="6"/>
        <v>0.004529035570277739</v>
      </c>
      <c r="X120" s="28">
        <f>SUM(X$41,$W$46:$W120)</f>
        <v>77.09370405715617</v>
      </c>
      <c r="Y120" s="29">
        <v>0.295</v>
      </c>
    </row>
    <row r="121" spans="1:25" ht="12.75">
      <c r="A121" s="20">
        <v>115</v>
      </c>
      <c r="B121" s="21" t="s">
        <v>199</v>
      </c>
      <c r="C121" s="23">
        <v>34.1</v>
      </c>
      <c r="D121" s="23">
        <v>34.2</v>
      </c>
      <c r="E121" s="23">
        <v>35.7</v>
      </c>
      <c r="F121" s="23">
        <v>32.4</v>
      </c>
      <c r="G121" s="30">
        <v>28.6</v>
      </c>
      <c r="H121" s="23">
        <v>28.4</v>
      </c>
      <c r="I121" s="23">
        <v>26.5</v>
      </c>
      <c r="J121" s="23">
        <v>25.3</v>
      </c>
      <c r="K121" s="23">
        <v>22.1</v>
      </c>
      <c r="L121" s="78">
        <v>19.7</v>
      </c>
      <c r="M121" s="23">
        <v>17.9</v>
      </c>
      <c r="N121" s="31">
        <v>16.3</v>
      </c>
      <c r="O121" s="31">
        <v>14.7</v>
      </c>
      <c r="P121" s="31">
        <v>12.9</v>
      </c>
      <c r="Q121" s="32">
        <v>11.2</v>
      </c>
      <c r="R121" s="31">
        <v>9.6</v>
      </c>
      <c r="S121" s="31">
        <v>8</v>
      </c>
      <c r="T121" s="31">
        <v>6.6</v>
      </c>
      <c r="U121" s="31">
        <v>5.2</v>
      </c>
      <c r="V121" s="32">
        <v>4.1</v>
      </c>
      <c r="W121" s="28">
        <f t="shared" si="6"/>
        <v>0.41031527000421303</v>
      </c>
      <c r="X121" s="28">
        <f>SUM(X$41,$W$46:$W121)</f>
        <v>77.50401932716039</v>
      </c>
      <c r="Y121" s="29">
        <v>26.726</v>
      </c>
    </row>
    <row r="122" spans="1:25" ht="12.75">
      <c r="A122" s="20">
        <v>116</v>
      </c>
      <c r="B122" s="21" t="s">
        <v>143</v>
      </c>
      <c r="C122" s="23">
        <v>25.5</v>
      </c>
      <c r="D122" s="23">
        <v>28.6</v>
      </c>
      <c r="E122" s="23">
        <v>30.7</v>
      </c>
      <c r="F122" s="23">
        <v>32.7</v>
      </c>
      <c r="G122" s="30">
        <v>34.2</v>
      </c>
      <c r="H122" s="23">
        <v>34.6</v>
      </c>
      <c r="I122" s="23">
        <v>34.7</v>
      </c>
      <c r="J122" s="23">
        <v>24.5</v>
      </c>
      <c r="K122" s="23">
        <v>20</v>
      </c>
      <c r="L122" s="78">
        <v>19.8</v>
      </c>
      <c r="M122" s="23">
        <v>19.9</v>
      </c>
      <c r="N122" s="31">
        <v>19.3</v>
      </c>
      <c r="O122" s="31">
        <v>17.2</v>
      </c>
      <c r="P122" s="31">
        <v>14</v>
      </c>
      <c r="Q122" s="32">
        <v>10.7</v>
      </c>
      <c r="R122" s="31">
        <v>8.5</v>
      </c>
      <c r="S122" s="31">
        <v>7.6</v>
      </c>
      <c r="T122" s="31">
        <v>7.4</v>
      </c>
      <c r="U122" s="31">
        <v>6.5</v>
      </c>
      <c r="V122" s="32">
        <v>5</v>
      </c>
      <c r="W122" s="28">
        <f t="shared" si="6"/>
        <v>0.09085705933865648</v>
      </c>
      <c r="X122" s="28">
        <f>SUM(X$41,$W$46:$W122)</f>
        <v>77.59487638649905</v>
      </c>
      <c r="Y122" s="29">
        <v>5.918</v>
      </c>
    </row>
    <row r="123" spans="1:25" ht="12.75">
      <c r="A123" s="20">
        <v>117</v>
      </c>
      <c r="B123" s="21" t="s">
        <v>140</v>
      </c>
      <c r="C123" s="23">
        <v>25.3</v>
      </c>
      <c r="D123" s="23">
        <v>28.9</v>
      </c>
      <c r="E123" s="23">
        <v>29.9</v>
      </c>
      <c r="F123" s="23">
        <v>28.1</v>
      </c>
      <c r="G123" s="30">
        <v>25.9</v>
      </c>
      <c r="H123" s="23">
        <v>21.7</v>
      </c>
      <c r="I123" s="23">
        <v>26.4</v>
      </c>
      <c r="J123" s="23">
        <v>26.9</v>
      </c>
      <c r="K123" s="23">
        <v>22.8</v>
      </c>
      <c r="L123" s="78">
        <v>19.8</v>
      </c>
      <c r="M123" s="23">
        <v>18.2</v>
      </c>
      <c r="N123" s="31">
        <v>16.1</v>
      </c>
      <c r="O123" s="31">
        <v>14.4</v>
      </c>
      <c r="P123" s="31">
        <v>12.3</v>
      </c>
      <c r="Q123" s="32">
        <v>10.3</v>
      </c>
      <c r="R123" s="31">
        <v>8.4</v>
      </c>
      <c r="S123" s="31">
        <v>7.2</v>
      </c>
      <c r="T123" s="31">
        <v>6.2</v>
      </c>
      <c r="U123" s="31">
        <v>5</v>
      </c>
      <c r="V123" s="32">
        <v>3.8</v>
      </c>
      <c r="W123" s="28">
        <f t="shared" si="6"/>
        <v>0.3938418626587621</v>
      </c>
      <c r="X123" s="28">
        <f>SUM(X$41,$W$46:$W123)</f>
        <v>77.98871824915781</v>
      </c>
      <c r="Y123" s="29">
        <v>25.653</v>
      </c>
    </row>
    <row r="124" spans="1:25" ht="12.75">
      <c r="A124" s="20">
        <v>118</v>
      </c>
      <c r="B124" s="21" t="s">
        <v>6</v>
      </c>
      <c r="C124" s="25">
        <v>2.8</v>
      </c>
      <c r="D124" s="25">
        <v>4.2</v>
      </c>
      <c r="E124" s="25">
        <v>6.5</v>
      </c>
      <c r="F124" s="25">
        <v>10.6</v>
      </c>
      <c r="G124" s="30">
        <v>16.9</v>
      </c>
      <c r="H124" s="23">
        <v>20.4</v>
      </c>
      <c r="I124" s="23">
        <v>23.3</v>
      </c>
      <c r="J124" s="23">
        <v>25.9</v>
      </c>
      <c r="K124" s="23">
        <v>23.9</v>
      </c>
      <c r="L124" s="78">
        <v>20</v>
      </c>
      <c r="M124" s="23">
        <v>16</v>
      </c>
      <c r="N124" s="31">
        <v>14</v>
      </c>
      <c r="O124" s="31">
        <v>13.7</v>
      </c>
      <c r="P124" s="31">
        <v>13</v>
      </c>
      <c r="Q124" s="32">
        <v>11.5</v>
      </c>
      <c r="R124" s="31">
        <v>10.1</v>
      </c>
      <c r="S124" s="31">
        <v>8.8</v>
      </c>
      <c r="T124" s="31">
        <v>7.5</v>
      </c>
      <c r="U124" s="31">
        <v>6.4</v>
      </c>
      <c r="V124" s="32">
        <v>5.3</v>
      </c>
      <c r="W124" s="28">
        <f t="shared" si="6"/>
        <v>0.01982028786857139</v>
      </c>
      <c r="X124" s="28">
        <f>SUM(X$41,$W$46:$W124)</f>
        <v>78.00853853702638</v>
      </c>
      <c r="Y124" s="29">
        <v>1.291</v>
      </c>
    </row>
    <row r="125" spans="1:25" ht="12.75">
      <c r="A125" s="20">
        <v>119</v>
      </c>
      <c r="B125" s="21" t="s">
        <v>134</v>
      </c>
      <c r="C125" s="23">
        <v>24.6</v>
      </c>
      <c r="D125" s="23">
        <v>23.8</v>
      </c>
      <c r="E125" s="23">
        <v>25</v>
      </c>
      <c r="F125" s="23">
        <v>23.2</v>
      </c>
      <c r="G125" s="30">
        <v>24.4</v>
      </c>
      <c r="H125" s="23">
        <v>25.3</v>
      </c>
      <c r="I125" s="23">
        <v>25.3</v>
      </c>
      <c r="J125" s="23">
        <v>24.8</v>
      </c>
      <c r="K125" s="23">
        <v>21.1</v>
      </c>
      <c r="L125" s="78">
        <v>20.2</v>
      </c>
      <c r="M125" s="23">
        <v>19.6</v>
      </c>
      <c r="N125" s="31">
        <v>18.6</v>
      </c>
      <c r="O125" s="31">
        <v>17.1</v>
      </c>
      <c r="P125" s="31">
        <v>15.2</v>
      </c>
      <c r="Q125" s="32">
        <v>13.3</v>
      </c>
      <c r="R125" s="31">
        <v>11.7</v>
      </c>
      <c r="S125" s="31">
        <v>10.5</v>
      </c>
      <c r="T125" s="31">
        <v>9.1</v>
      </c>
      <c r="U125" s="31">
        <v>7.6</v>
      </c>
      <c r="V125" s="32">
        <v>6.2</v>
      </c>
      <c r="W125" s="28">
        <f t="shared" si="6"/>
        <v>1.1184414959143498</v>
      </c>
      <c r="X125" s="28">
        <f>SUM(X$41,$W$46:$W125)</f>
        <v>79.12698003294074</v>
      </c>
      <c r="Y125" s="29">
        <v>72.85</v>
      </c>
    </row>
    <row r="126" spans="1:25" ht="12.75">
      <c r="A126" s="20">
        <v>120</v>
      </c>
      <c r="B126" s="21" t="s">
        <v>87</v>
      </c>
      <c r="C126" s="23">
        <v>19.9</v>
      </c>
      <c r="D126" s="23">
        <v>22.8</v>
      </c>
      <c r="E126" s="23">
        <v>25.1</v>
      </c>
      <c r="F126" s="23">
        <v>25.5</v>
      </c>
      <c r="G126" s="30">
        <v>24.7</v>
      </c>
      <c r="H126" s="23">
        <v>23.6</v>
      </c>
      <c r="I126" s="23">
        <v>24.9</v>
      </c>
      <c r="J126" s="23">
        <v>23.7</v>
      </c>
      <c r="K126" s="23">
        <v>22.5</v>
      </c>
      <c r="L126" s="78">
        <v>20.2</v>
      </c>
      <c r="M126" s="23">
        <v>19.6</v>
      </c>
      <c r="N126" s="31">
        <v>17.3</v>
      </c>
      <c r="O126" s="31">
        <v>16.1</v>
      </c>
      <c r="P126" s="31">
        <v>14.7</v>
      </c>
      <c r="Q126" s="32">
        <v>13.2</v>
      </c>
      <c r="R126" s="31">
        <v>11.7</v>
      </c>
      <c r="S126" s="31">
        <v>10.2</v>
      </c>
      <c r="T126" s="31">
        <v>8.7</v>
      </c>
      <c r="U126" s="31">
        <v>7.4</v>
      </c>
      <c r="V126" s="32">
        <v>5.9</v>
      </c>
      <c r="W126" s="28">
        <f t="shared" si="6"/>
        <v>2.353271529653363</v>
      </c>
      <c r="X126" s="28">
        <f>SUM(X$41,$W$46:$W126)</f>
        <v>81.4802515625941</v>
      </c>
      <c r="Y126" s="29">
        <v>153.281</v>
      </c>
    </row>
    <row r="127" spans="1:25" ht="12.75">
      <c r="A127" s="20">
        <v>121</v>
      </c>
      <c r="B127" s="21" t="s">
        <v>148</v>
      </c>
      <c r="C127" s="23">
        <v>26.2</v>
      </c>
      <c r="D127" s="23">
        <v>27.7</v>
      </c>
      <c r="E127" s="23">
        <v>29.5</v>
      </c>
      <c r="F127" s="23">
        <v>29.7</v>
      </c>
      <c r="G127" s="30">
        <v>29.1</v>
      </c>
      <c r="H127" s="23">
        <v>28.4</v>
      </c>
      <c r="I127" s="23">
        <v>26.7</v>
      </c>
      <c r="J127" s="23">
        <v>24.2</v>
      </c>
      <c r="K127" s="23">
        <v>21.6</v>
      </c>
      <c r="L127" s="78">
        <v>20.4</v>
      </c>
      <c r="M127" s="23">
        <v>18.2</v>
      </c>
      <c r="N127" s="31">
        <v>15.9</v>
      </c>
      <c r="O127" s="31">
        <v>14</v>
      </c>
      <c r="P127" s="31">
        <v>12.4</v>
      </c>
      <c r="Q127" s="32">
        <v>10.8</v>
      </c>
      <c r="R127" s="31">
        <v>9.2</v>
      </c>
      <c r="S127" s="31">
        <v>7.7</v>
      </c>
      <c r="T127" s="31">
        <v>6.1</v>
      </c>
      <c r="U127" s="31">
        <v>4.7</v>
      </c>
      <c r="V127" s="32">
        <v>3.5</v>
      </c>
      <c r="W127" s="28">
        <f t="shared" si="6"/>
        <v>0.20052113079117811</v>
      </c>
      <c r="X127" s="28">
        <f>SUM(X$41,$W$46:$W127)</f>
        <v>81.68077269338528</v>
      </c>
      <c r="Y127" s="29">
        <v>13.061</v>
      </c>
    </row>
    <row r="128" spans="1:25" ht="12.75">
      <c r="A128" s="20">
        <v>122</v>
      </c>
      <c r="B128" s="21" t="s">
        <v>191</v>
      </c>
      <c r="C128" s="23">
        <v>32.6</v>
      </c>
      <c r="D128" s="23">
        <v>35.3</v>
      </c>
      <c r="E128" s="23">
        <v>35.2</v>
      </c>
      <c r="F128" s="23">
        <v>32.9</v>
      </c>
      <c r="G128" s="30">
        <v>30</v>
      </c>
      <c r="H128" s="23">
        <v>27</v>
      </c>
      <c r="I128" s="23">
        <v>24.7</v>
      </c>
      <c r="J128" s="23">
        <v>23.1</v>
      </c>
      <c r="K128" s="23">
        <v>22.1</v>
      </c>
      <c r="L128" s="78">
        <v>20.7</v>
      </c>
      <c r="M128" s="23">
        <v>19.2</v>
      </c>
      <c r="N128" s="31">
        <v>17.6</v>
      </c>
      <c r="O128" s="31">
        <v>15.9</v>
      </c>
      <c r="P128" s="31">
        <v>14.4</v>
      </c>
      <c r="Q128" s="32">
        <v>12.8</v>
      </c>
      <c r="R128" s="31">
        <v>10.9</v>
      </c>
      <c r="S128" s="31">
        <v>9.1</v>
      </c>
      <c r="T128" s="31">
        <v>7.5</v>
      </c>
      <c r="U128" s="31">
        <v>6</v>
      </c>
      <c r="V128" s="32">
        <v>4.6</v>
      </c>
      <c r="W128" s="28">
        <f t="shared" si="6"/>
        <v>0.1453897181373905</v>
      </c>
      <c r="X128" s="28">
        <f>SUM(X$41,$W$46:$W128)</f>
        <v>81.82616241152267</v>
      </c>
      <c r="Y128" s="29">
        <v>9.47</v>
      </c>
    </row>
    <row r="129" spans="1:25" ht="12.75">
      <c r="A129" s="20">
        <v>123</v>
      </c>
      <c r="B129" s="21" t="s">
        <v>100</v>
      </c>
      <c r="C129" s="23">
        <v>20.9</v>
      </c>
      <c r="D129" s="23">
        <v>24.5</v>
      </c>
      <c r="E129" s="23">
        <v>26.9</v>
      </c>
      <c r="F129" s="23">
        <v>26.9</v>
      </c>
      <c r="G129" s="30">
        <v>24.5</v>
      </c>
      <c r="H129" s="23">
        <v>26.1</v>
      </c>
      <c r="I129" s="23">
        <v>27.7</v>
      </c>
      <c r="J129" s="23">
        <v>26.2</v>
      </c>
      <c r="K129" s="23">
        <v>23.2</v>
      </c>
      <c r="L129" s="78">
        <v>20.7</v>
      </c>
      <c r="M129" s="23">
        <v>18.6</v>
      </c>
      <c r="N129" s="31">
        <v>17.5</v>
      </c>
      <c r="O129" s="31">
        <v>16.4</v>
      </c>
      <c r="P129" s="31">
        <v>14.8</v>
      </c>
      <c r="Q129" s="32">
        <v>12.5</v>
      </c>
      <c r="R129" s="31">
        <v>9.8</v>
      </c>
      <c r="S129" s="31">
        <v>7.7</v>
      </c>
      <c r="T129" s="31">
        <v>6.1</v>
      </c>
      <c r="U129" s="31">
        <v>5</v>
      </c>
      <c r="V129" s="32">
        <v>3.9</v>
      </c>
      <c r="W129" s="28">
        <f t="shared" si="6"/>
        <v>0.006755171698041373</v>
      </c>
      <c r="X129" s="28">
        <f>SUM(X$41,$W$46:$W129)</f>
        <v>81.83291758322072</v>
      </c>
      <c r="Y129" s="29">
        <v>0.44</v>
      </c>
    </row>
    <row r="130" spans="1:25" ht="12.75">
      <c r="A130" s="20">
        <v>124</v>
      </c>
      <c r="B130" s="21" t="s">
        <v>202</v>
      </c>
      <c r="C130" s="23">
        <v>36.4</v>
      </c>
      <c r="D130" s="23">
        <v>37.3</v>
      </c>
      <c r="E130" s="23">
        <v>38.1</v>
      </c>
      <c r="F130" s="23">
        <v>34.4</v>
      </c>
      <c r="G130" s="30">
        <v>28.3</v>
      </c>
      <c r="H130" s="23">
        <v>27.4</v>
      </c>
      <c r="I130" s="23">
        <v>27.9</v>
      </c>
      <c r="J130" s="23">
        <v>24.6</v>
      </c>
      <c r="K130" s="23">
        <v>24</v>
      </c>
      <c r="L130" s="78">
        <v>20.9</v>
      </c>
      <c r="M130" s="23">
        <v>18.6</v>
      </c>
      <c r="N130" s="31">
        <v>19.9</v>
      </c>
      <c r="O130" s="31">
        <v>18.1</v>
      </c>
      <c r="P130" s="31">
        <v>17.2</v>
      </c>
      <c r="Q130" s="32">
        <v>16.3</v>
      </c>
      <c r="R130" s="31">
        <v>15.1</v>
      </c>
      <c r="S130" s="31">
        <v>13.6</v>
      </c>
      <c r="T130" s="31">
        <v>12.1</v>
      </c>
      <c r="U130" s="31">
        <v>10.6</v>
      </c>
      <c r="V130" s="32">
        <v>9.2</v>
      </c>
      <c r="W130" s="28">
        <f t="shared" si="6"/>
        <v>0.001519913632059309</v>
      </c>
      <c r="X130" s="28">
        <f>SUM(X$41,$W$46:$W130)</f>
        <v>81.83443749685279</v>
      </c>
      <c r="Y130" s="29">
        <v>0.099</v>
      </c>
    </row>
    <row r="131" spans="1:25" ht="12.75">
      <c r="A131" s="20">
        <v>125</v>
      </c>
      <c r="B131" s="21" t="s">
        <v>80</v>
      </c>
      <c r="C131" s="23">
        <v>19.3</v>
      </c>
      <c r="D131" s="23">
        <v>21</v>
      </c>
      <c r="E131" s="23">
        <v>22.5</v>
      </c>
      <c r="F131" s="23">
        <v>22.1</v>
      </c>
      <c r="G131" s="30">
        <v>21.1</v>
      </c>
      <c r="H131" s="23">
        <v>23.8</v>
      </c>
      <c r="I131" s="23">
        <v>27.2</v>
      </c>
      <c r="J131" s="23">
        <v>25.3</v>
      </c>
      <c r="K131" s="23">
        <v>23</v>
      </c>
      <c r="L131" s="78">
        <v>21.3</v>
      </c>
      <c r="M131" s="23">
        <v>19.3</v>
      </c>
      <c r="N131" s="31">
        <v>18.7</v>
      </c>
      <c r="O131" s="31">
        <v>17.4</v>
      </c>
      <c r="P131" s="31">
        <v>16</v>
      </c>
      <c r="Q131" s="32">
        <v>14.4</v>
      </c>
      <c r="R131" s="31">
        <v>13.1</v>
      </c>
      <c r="S131" s="31">
        <v>11.9</v>
      </c>
      <c r="T131" s="31">
        <v>10.7</v>
      </c>
      <c r="U131" s="31">
        <v>9.4</v>
      </c>
      <c r="V131" s="32">
        <v>8.1</v>
      </c>
      <c r="W131" s="28">
        <f t="shared" si="6"/>
        <v>0.14271835478407408</v>
      </c>
      <c r="X131" s="28">
        <f>SUM(X$41,$W$46:$W131)</f>
        <v>81.97715585163687</v>
      </c>
      <c r="Y131" s="29">
        <v>9.296</v>
      </c>
    </row>
    <row r="132" spans="1:25" ht="12.75">
      <c r="A132" s="20">
        <v>126</v>
      </c>
      <c r="B132" s="21" t="s">
        <v>168</v>
      </c>
      <c r="C132" s="23">
        <v>28.1</v>
      </c>
      <c r="D132" s="23">
        <v>31.4</v>
      </c>
      <c r="E132" s="23">
        <v>32.7</v>
      </c>
      <c r="F132" s="23">
        <v>33.1</v>
      </c>
      <c r="G132" s="30">
        <v>31.6</v>
      </c>
      <c r="H132" s="23">
        <v>28.8</v>
      </c>
      <c r="I132" s="23">
        <v>22.5</v>
      </c>
      <c r="J132" s="23">
        <v>22.7</v>
      </c>
      <c r="K132" s="23">
        <v>22.7</v>
      </c>
      <c r="L132" s="78">
        <v>21.6</v>
      </c>
      <c r="M132" s="23">
        <v>19.2</v>
      </c>
      <c r="N132" s="31">
        <v>16.9</v>
      </c>
      <c r="O132" s="31">
        <v>15.1</v>
      </c>
      <c r="P132" s="31">
        <v>13.6</v>
      </c>
      <c r="Q132" s="32">
        <v>12.1</v>
      </c>
      <c r="R132" s="31">
        <v>10.6</v>
      </c>
      <c r="S132" s="31">
        <v>9.2</v>
      </c>
      <c r="T132" s="31">
        <v>7.7</v>
      </c>
      <c r="U132" s="31">
        <v>6.2</v>
      </c>
      <c r="V132" s="32">
        <v>4.8</v>
      </c>
      <c r="W132" s="28">
        <f t="shared" si="6"/>
        <v>0.102371556551227</v>
      </c>
      <c r="X132" s="28">
        <f>SUM(X$41,$W$46:$W132)</f>
        <v>82.0795274081881</v>
      </c>
      <c r="Y132" s="29">
        <v>6.668</v>
      </c>
    </row>
    <row r="133" spans="1:25" ht="12.75">
      <c r="A133" s="20">
        <v>127</v>
      </c>
      <c r="B133" s="21" t="s">
        <v>107</v>
      </c>
      <c r="C133" s="23">
        <v>21.6</v>
      </c>
      <c r="D133" s="23">
        <v>23.1</v>
      </c>
      <c r="E133" s="23">
        <v>24.5</v>
      </c>
      <c r="F133" s="23">
        <v>24.5</v>
      </c>
      <c r="G133" s="30">
        <v>17.4</v>
      </c>
      <c r="H133" s="35">
        <v>-6.6</v>
      </c>
      <c r="I133" s="23">
        <v>36.6</v>
      </c>
      <c r="J133" s="23">
        <v>32.4</v>
      </c>
      <c r="K133" s="23">
        <v>29.4</v>
      </c>
      <c r="L133" s="78">
        <v>21.6</v>
      </c>
      <c r="M133" s="23">
        <v>17.5</v>
      </c>
      <c r="N133" s="31">
        <v>17.4</v>
      </c>
      <c r="O133" s="31">
        <v>17.9</v>
      </c>
      <c r="P133" s="31">
        <v>17</v>
      </c>
      <c r="Q133" s="32">
        <v>14.9</v>
      </c>
      <c r="R133" s="31">
        <v>12.7</v>
      </c>
      <c r="S133" s="31">
        <v>11.3</v>
      </c>
      <c r="T133" s="31">
        <v>10.2</v>
      </c>
      <c r="U133" s="31">
        <v>9.2</v>
      </c>
      <c r="V133" s="32">
        <v>7.8</v>
      </c>
      <c r="W133" s="28">
        <f t="shared" si="6"/>
        <v>0.21426176413151227</v>
      </c>
      <c r="X133" s="28">
        <f>SUM(X$41,$W$46:$W133)</f>
        <v>82.2937891723196</v>
      </c>
      <c r="Y133" s="29">
        <v>13.956</v>
      </c>
    </row>
    <row r="134" spans="1:25" ht="12.75">
      <c r="A134" s="20">
        <v>128</v>
      </c>
      <c r="B134" s="21" t="s">
        <v>51</v>
      </c>
      <c r="C134" s="23">
        <v>14.3</v>
      </c>
      <c r="D134" s="23">
        <v>16</v>
      </c>
      <c r="E134" s="23">
        <v>17.8</v>
      </c>
      <c r="F134" s="23">
        <v>19.5</v>
      </c>
      <c r="G134" s="30">
        <v>21.2</v>
      </c>
      <c r="H134" s="23">
        <v>24.6</v>
      </c>
      <c r="I134" s="23">
        <v>24.7</v>
      </c>
      <c r="J134" s="23">
        <v>26.1</v>
      </c>
      <c r="K134" s="23">
        <v>25</v>
      </c>
      <c r="L134" s="78">
        <v>22</v>
      </c>
      <c r="M134" s="23">
        <v>18.5</v>
      </c>
      <c r="N134" s="31">
        <v>18</v>
      </c>
      <c r="O134" s="31">
        <v>17.4</v>
      </c>
      <c r="P134" s="31">
        <v>15.8</v>
      </c>
      <c r="Q134" s="32">
        <v>14.1</v>
      </c>
      <c r="R134" s="31">
        <v>12.8</v>
      </c>
      <c r="S134" s="31">
        <v>11.6</v>
      </c>
      <c r="T134" s="31">
        <v>10.7</v>
      </c>
      <c r="U134" s="31">
        <v>9.7</v>
      </c>
      <c r="V134" s="32">
        <v>8.5</v>
      </c>
      <c r="W134" s="28">
        <f t="shared" si="6"/>
        <v>0.06434301042384408</v>
      </c>
      <c r="X134" s="28">
        <f>SUM(X$41,$W$46:$W134)</f>
        <v>82.35813218274345</v>
      </c>
      <c r="Y134" s="29">
        <v>4.191</v>
      </c>
    </row>
    <row r="135" spans="1:25" ht="12.75">
      <c r="A135" s="20">
        <v>129</v>
      </c>
      <c r="B135" s="21" t="s">
        <v>81</v>
      </c>
      <c r="C135" s="23">
        <v>19.3</v>
      </c>
      <c r="D135" s="23">
        <v>21.9</v>
      </c>
      <c r="E135" s="23">
        <v>24</v>
      </c>
      <c r="F135" s="23">
        <v>24.8</v>
      </c>
      <c r="G135" s="30">
        <v>25.9</v>
      </c>
      <c r="H135" s="23">
        <v>27.2</v>
      </c>
      <c r="I135" s="23">
        <v>27.6</v>
      </c>
      <c r="J135" s="23">
        <v>26.3</v>
      </c>
      <c r="K135" s="23">
        <v>24.7</v>
      </c>
      <c r="L135" s="78">
        <v>22.1</v>
      </c>
      <c r="M135" s="23">
        <v>13.6</v>
      </c>
      <c r="N135" s="31">
        <v>9.8</v>
      </c>
      <c r="O135" s="31">
        <v>9.5</v>
      </c>
      <c r="P135" s="31">
        <v>8.6</v>
      </c>
      <c r="Q135" s="32">
        <v>7.6</v>
      </c>
      <c r="R135" s="31">
        <v>6.9</v>
      </c>
      <c r="S135" s="31">
        <v>6.1</v>
      </c>
      <c r="T135" s="31">
        <v>5.6</v>
      </c>
      <c r="U135" s="31">
        <v>5.1</v>
      </c>
      <c r="V135" s="32">
        <v>4.6</v>
      </c>
      <c r="W135" s="28">
        <f t="shared" si="6"/>
        <v>0.030413625304136275</v>
      </c>
      <c r="X135" s="28">
        <f>SUM(X$41,$W$46:$W135)</f>
        <v>82.38854580804758</v>
      </c>
      <c r="Y135" s="29">
        <v>1.981</v>
      </c>
    </row>
    <row r="136" spans="1:25" ht="12.75">
      <c r="A136" s="20">
        <v>130</v>
      </c>
      <c r="B136" s="21" t="s">
        <v>155</v>
      </c>
      <c r="C136" s="23">
        <v>27</v>
      </c>
      <c r="D136" s="23">
        <v>27.7</v>
      </c>
      <c r="E136" s="23">
        <v>28.8</v>
      </c>
      <c r="F136" s="23">
        <v>30.8</v>
      </c>
      <c r="G136" s="30">
        <v>33.4</v>
      </c>
      <c r="H136" s="23">
        <v>34</v>
      </c>
      <c r="I136" s="23">
        <v>34.7</v>
      </c>
      <c r="J136" s="23">
        <v>33.2</v>
      </c>
      <c r="K136" s="23">
        <v>29</v>
      </c>
      <c r="L136" s="78">
        <v>22.1</v>
      </c>
      <c r="M136" s="23">
        <v>13.2</v>
      </c>
      <c r="N136" s="31">
        <v>7.3</v>
      </c>
      <c r="O136" s="31">
        <v>5.9</v>
      </c>
      <c r="P136" s="31">
        <v>5.9</v>
      </c>
      <c r="Q136" s="32">
        <v>4.8</v>
      </c>
      <c r="R136" s="31">
        <v>4.6</v>
      </c>
      <c r="S136" s="31">
        <v>4.5</v>
      </c>
      <c r="T136" s="31">
        <v>4.6</v>
      </c>
      <c r="U136" s="31">
        <v>4.6</v>
      </c>
      <c r="V136" s="32">
        <v>4.5</v>
      </c>
      <c r="W136" s="28">
        <f t="shared" si="6"/>
        <v>0.017271745818855783</v>
      </c>
      <c r="X136" s="28">
        <f>SUM(X$41,$W$46:$W136)</f>
        <v>82.40581755386644</v>
      </c>
      <c r="Y136" s="29">
        <v>1.125</v>
      </c>
    </row>
    <row r="137" spans="1:25" ht="12.75">
      <c r="A137" s="20">
        <v>131</v>
      </c>
      <c r="B137" s="21" t="s">
        <v>204</v>
      </c>
      <c r="C137" s="23">
        <v>37.3</v>
      </c>
      <c r="D137" s="23">
        <v>37.1</v>
      </c>
      <c r="E137" s="23">
        <v>34</v>
      </c>
      <c r="F137" s="23">
        <v>29.6</v>
      </c>
      <c r="G137" s="30">
        <v>29.2</v>
      </c>
      <c r="H137" s="23">
        <v>25.5</v>
      </c>
      <c r="I137" s="23">
        <v>26.3</v>
      </c>
      <c r="J137" s="23">
        <v>23.6</v>
      </c>
      <c r="K137" s="23">
        <v>25</v>
      </c>
      <c r="L137" s="78">
        <v>22.2</v>
      </c>
      <c r="M137" s="23">
        <v>20.8</v>
      </c>
      <c r="N137" s="31">
        <v>18.7</v>
      </c>
      <c r="O137" s="31">
        <v>16.5</v>
      </c>
      <c r="P137" s="31">
        <v>14.4</v>
      </c>
      <c r="Q137" s="32">
        <v>12.6</v>
      </c>
      <c r="R137" s="31">
        <v>11.5</v>
      </c>
      <c r="S137" s="31">
        <v>10.4</v>
      </c>
      <c r="T137" s="31">
        <v>9.1</v>
      </c>
      <c r="U137" s="31">
        <v>7.8</v>
      </c>
      <c r="V137" s="32">
        <v>6.8</v>
      </c>
      <c r="W137" s="28">
        <f t="shared" si="6"/>
        <v>0.005741895943335167</v>
      </c>
      <c r="X137" s="28">
        <f>SUM(X$41,$W$46:$W137)</f>
        <v>82.41155944980977</v>
      </c>
      <c r="Y137" s="29">
        <v>0.374</v>
      </c>
    </row>
    <row r="138" spans="1:25" ht="12.75">
      <c r="A138" s="20">
        <v>132</v>
      </c>
      <c r="B138" s="21" t="s">
        <v>109</v>
      </c>
      <c r="C138" s="23">
        <v>21.7</v>
      </c>
      <c r="D138" s="23">
        <v>25</v>
      </c>
      <c r="E138" s="23">
        <v>27.4</v>
      </c>
      <c r="F138" s="23">
        <v>28.6</v>
      </c>
      <c r="G138" s="30">
        <v>28.4</v>
      </c>
      <c r="H138" s="23">
        <v>27.8</v>
      </c>
      <c r="I138" s="23">
        <v>28.3</v>
      </c>
      <c r="J138" s="23">
        <v>28.3</v>
      </c>
      <c r="K138" s="23">
        <v>26.5</v>
      </c>
      <c r="L138" s="78">
        <v>22.3</v>
      </c>
      <c r="M138" s="23">
        <v>19.4</v>
      </c>
      <c r="N138" s="31">
        <v>17.4</v>
      </c>
      <c r="O138" s="31">
        <v>16.2</v>
      </c>
      <c r="P138" s="31">
        <v>15.4</v>
      </c>
      <c r="Q138" s="32">
        <v>14.2</v>
      </c>
      <c r="R138" s="31">
        <v>12.7</v>
      </c>
      <c r="S138" s="31">
        <v>11.1</v>
      </c>
      <c r="T138" s="31">
        <v>9.6</v>
      </c>
      <c r="U138" s="31">
        <v>8.4</v>
      </c>
      <c r="V138" s="32">
        <v>7.3</v>
      </c>
      <c r="W138" s="28">
        <f t="shared" si="6"/>
        <v>0.0123435410118756</v>
      </c>
      <c r="X138" s="28">
        <f>SUM(X$41,$W$46:$W138)</f>
        <v>82.42390299082165</v>
      </c>
      <c r="Y138" s="29">
        <v>0.804</v>
      </c>
    </row>
    <row r="139" spans="1:25" ht="12.75">
      <c r="A139" s="20">
        <v>133</v>
      </c>
      <c r="B139" s="21" t="s">
        <v>137</v>
      </c>
      <c r="C139" s="23">
        <v>25</v>
      </c>
      <c r="D139" s="23">
        <v>27.4</v>
      </c>
      <c r="E139" s="23">
        <v>29.8</v>
      </c>
      <c r="F139" s="23">
        <v>31.5</v>
      </c>
      <c r="G139" s="30">
        <v>32.5</v>
      </c>
      <c r="H139" s="23">
        <v>32.5</v>
      </c>
      <c r="I139" s="23">
        <v>30.6</v>
      </c>
      <c r="J139" s="23">
        <v>29.3</v>
      </c>
      <c r="K139" s="23">
        <v>26.4</v>
      </c>
      <c r="L139" s="78">
        <v>22.5</v>
      </c>
      <c r="M139" s="23">
        <v>20.2</v>
      </c>
      <c r="N139" s="31">
        <v>20.5</v>
      </c>
      <c r="O139" s="31">
        <v>19.7</v>
      </c>
      <c r="P139" s="31">
        <v>18.8</v>
      </c>
      <c r="Q139" s="32">
        <v>17.1</v>
      </c>
      <c r="R139" s="31">
        <v>15.6</v>
      </c>
      <c r="S139" s="31">
        <v>14.2</v>
      </c>
      <c r="T139" s="31">
        <v>13</v>
      </c>
      <c r="U139" s="31">
        <v>11.9</v>
      </c>
      <c r="V139" s="32">
        <v>10.8</v>
      </c>
      <c r="W139" s="28">
        <f t="shared" si="6"/>
        <v>0.17621786534117928</v>
      </c>
      <c r="X139" s="28">
        <f>SUM(X$41,$W$46:$W139)</f>
        <v>82.60012085616282</v>
      </c>
      <c r="Y139" s="29">
        <v>11.478</v>
      </c>
    </row>
    <row r="140" spans="1:25" ht="12.75">
      <c r="A140" s="20">
        <v>134</v>
      </c>
      <c r="B140" s="21" t="s">
        <v>43</v>
      </c>
      <c r="C140" s="25">
        <v>14</v>
      </c>
      <c r="D140" s="23">
        <v>15.8</v>
      </c>
      <c r="E140" s="23">
        <v>17.2</v>
      </c>
      <c r="F140" s="23">
        <v>18.5</v>
      </c>
      <c r="G140" s="30">
        <v>17.5</v>
      </c>
      <c r="H140" s="23">
        <v>18.8</v>
      </c>
      <c r="I140" s="23">
        <v>20.3</v>
      </c>
      <c r="J140" s="23">
        <v>23.1</v>
      </c>
      <c r="K140" s="23">
        <v>21.2</v>
      </c>
      <c r="L140" s="78">
        <v>22.6</v>
      </c>
      <c r="M140" s="23">
        <v>23.4</v>
      </c>
      <c r="N140" s="31">
        <v>24.1</v>
      </c>
      <c r="O140" s="31">
        <v>23.9</v>
      </c>
      <c r="P140" s="31">
        <v>23.3</v>
      </c>
      <c r="Q140" s="32">
        <v>22.8</v>
      </c>
      <c r="R140" s="31">
        <v>21.8</v>
      </c>
      <c r="S140" s="31">
        <v>20.3</v>
      </c>
      <c r="T140" s="31">
        <v>18.6</v>
      </c>
      <c r="U140" s="31">
        <v>16.9</v>
      </c>
      <c r="V140" s="32">
        <v>15.5</v>
      </c>
      <c r="W140" s="28">
        <f t="shared" si="6"/>
        <v>0.08575997523922525</v>
      </c>
      <c r="X140" s="28">
        <f>SUM(X$41,$W$46:$W140)</f>
        <v>82.68588083140205</v>
      </c>
      <c r="Y140" s="29">
        <v>5.586</v>
      </c>
    </row>
    <row r="141" spans="1:25" ht="12.75">
      <c r="A141" s="20">
        <v>135</v>
      </c>
      <c r="B141" s="21" t="s">
        <v>85</v>
      </c>
      <c r="C141" s="23">
        <v>19.8</v>
      </c>
      <c r="D141" s="23">
        <v>22.3</v>
      </c>
      <c r="E141" s="23">
        <v>24.4</v>
      </c>
      <c r="F141" s="23">
        <v>26.4</v>
      </c>
      <c r="G141" s="30">
        <v>29.6</v>
      </c>
      <c r="H141" s="23">
        <v>30.8</v>
      </c>
      <c r="I141" s="23">
        <v>31.4</v>
      </c>
      <c r="J141" s="23">
        <v>33.2</v>
      </c>
      <c r="K141" s="23">
        <v>30.7</v>
      </c>
      <c r="L141" s="78">
        <v>23.3</v>
      </c>
      <c r="M141" s="23">
        <v>14.5</v>
      </c>
      <c r="N141" s="31">
        <v>13.3</v>
      </c>
      <c r="O141" s="31">
        <v>12</v>
      </c>
      <c r="P141" s="31">
        <v>11.4</v>
      </c>
      <c r="Q141" s="32">
        <v>10.1</v>
      </c>
      <c r="R141" s="31">
        <v>8.7</v>
      </c>
      <c r="S141" s="31">
        <v>7.2</v>
      </c>
      <c r="T141" s="31">
        <v>6.2</v>
      </c>
      <c r="U141" s="31">
        <v>5.7</v>
      </c>
      <c r="V141" s="32">
        <v>5.1</v>
      </c>
      <c r="W141" s="28">
        <f t="shared" si="6"/>
        <v>0.03101237915918994</v>
      </c>
      <c r="X141" s="28">
        <f>SUM(X$41,$W$46:$W141)</f>
        <v>82.71689321056124</v>
      </c>
      <c r="Y141" s="29">
        <v>2.02</v>
      </c>
    </row>
    <row r="142" spans="1:25" ht="12.75">
      <c r="A142" s="20">
        <v>136</v>
      </c>
      <c r="B142" s="21" t="s">
        <v>200</v>
      </c>
      <c r="C142" s="23">
        <v>35.4</v>
      </c>
      <c r="D142" s="23">
        <v>34.1</v>
      </c>
      <c r="E142" s="23">
        <v>33.3</v>
      </c>
      <c r="F142" s="23">
        <v>31.9</v>
      </c>
      <c r="G142" s="30">
        <v>28.6</v>
      </c>
      <c r="H142" s="23">
        <v>29.3</v>
      </c>
      <c r="I142" s="23">
        <v>30.4</v>
      </c>
      <c r="J142" s="23">
        <v>28.3</v>
      </c>
      <c r="K142" s="23">
        <v>25.7</v>
      </c>
      <c r="L142" s="78">
        <v>23.4</v>
      </c>
      <c r="M142" s="23">
        <v>21.3</v>
      </c>
      <c r="N142" s="31">
        <v>19.3</v>
      </c>
      <c r="O142" s="31">
        <v>17.4</v>
      </c>
      <c r="P142" s="31">
        <v>15.6</v>
      </c>
      <c r="Q142" s="32">
        <v>13.7</v>
      </c>
      <c r="R142" s="31">
        <v>12.1</v>
      </c>
      <c r="S142" s="31">
        <v>10.4</v>
      </c>
      <c r="T142" s="31">
        <v>9</v>
      </c>
      <c r="U142" s="31">
        <v>7.7</v>
      </c>
      <c r="V142" s="32">
        <v>6.5</v>
      </c>
      <c r="W142" s="28">
        <f aca="true" t="shared" si="7" ref="W142:W173">100*$Y142/$Y$203</f>
        <v>0.09064212205735515</v>
      </c>
      <c r="X142" s="28">
        <f>SUM(X$41,$W$46:$W142)</f>
        <v>82.8075353326186</v>
      </c>
      <c r="Y142" s="29">
        <v>5.904</v>
      </c>
    </row>
    <row r="143" spans="1:25" ht="12.75">
      <c r="A143" s="20">
        <v>137</v>
      </c>
      <c r="B143" s="21" t="s">
        <v>180</v>
      </c>
      <c r="C143" s="23">
        <v>29.8</v>
      </c>
      <c r="D143" s="23">
        <v>30.5</v>
      </c>
      <c r="E143" s="23">
        <v>30.8</v>
      </c>
      <c r="F143" s="23">
        <v>30</v>
      </c>
      <c r="G143" s="30">
        <v>28.9</v>
      </c>
      <c r="H143" s="23">
        <v>28.6</v>
      </c>
      <c r="I143" s="23">
        <v>27.3</v>
      </c>
      <c r="J143" s="23">
        <v>26.6</v>
      </c>
      <c r="K143" s="23">
        <v>25.4</v>
      </c>
      <c r="L143" s="78">
        <v>23.6</v>
      </c>
      <c r="M143" s="23">
        <v>23</v>
      </c>
      <c r="N143" s="31">
        <v>21</v>
      </c>
      <c r="O143" s="31">
        <v>18.5</v>
      </c>
      <c r="P143" s="31">
        <v>16.3</v>
      </c>
      <c r="Q143" s="32">
        <v>14.3</v>
      </c>
      <c r="R143" s="31">
        <v>12.5</v>
      </c>
      <c r="S143" s="31">
        <v>10.6</v>
      </c>
      <c r="T143" s="31">
        <v>8.6</v>
      </c>
      <c r="U143" s="31">
        <v>7.5</v>
      </c>
      <c r="V143" s="32">
        <v>6.3</v>
      </c>
      <c r="W143" s="28">
        <f t="shared" si="7"/>
        <v>1.2983132950376517</v>
      </c>
      <c r="X143" s="28">
        <f>SUM(X$41,$W$46:$W143)</f>
        <v>84.10584862765626</v>
      </c>
      <c r="Y143" s="29">
        <v>84.566</v>
      </c>
    </row>
    <row r="144" spans="1:25" ht="12.75">
      <c r="A144" s="20">
        <v>138</v>
      </c>
      <c r="B144" s="21" t="s">
        <v>175</v>
      </c>
      <c r="C144" s="23">
        <v>28.8</v>
      </c>
      <c r="D144" s="23">
        <v>29.9</v>
      </c>
      <c r="E144" s="23">
        <v>31</v>
      </c>
      <c r="F144" s="23">
        <v>32.1</v>
      </c>
      <c r="G144" s="30">
        <v>34.2</v>
      </c>
      <c r="H144" s="23">
        <v>35.6</v>
      </c>
      <c r="I144" s="23">
        <v>36.7</v>
      </c>
      <c r="J144" s="23">
        <v>33.5</v>
      </c>
      <c r="K144" s="23">
        <v>28.7</v>
      </c>
      <c r="L144" s="78">
        <v>23.6</v>
      </c>
      <c r="M144" s="23">
        <v>21</v>
      </c>
      <c r="N144" s="31">
        <v>19.9</v>
      </c>
      <c r="O144" s="31">
        <v>18.3</v>
      </c>
      <c r="P144" s="31">
        <v>16.7</v>
      </c>
      <c r="Q144" s="32">
        <v>15</v>
      </c>
      <c r="R144" s="31">
        <v>13.4</v>
      </c>
      <c r="S144" s="31">
        <v>12.1</v>
      </c>
      <c r="T144" s="31">
        <v>10.9</v>
      </c>
      <c r="U144" s="31">
        <v>9.8</v>
      </c>
      <c r="V144" s="32">
        <v>8.6</v>
      </c>
      <c r="W144" s="28">
        <f t="shared" si="7"/>
        <v>0.28532924092749756</v>
      </c>
      <c r="X144" s="28">
        <f>SUM(X$41,$W$46:$W144)</f>
        <v>84.39117786858375</v>
      </c>
      <c r="Y144" s="29">
        <v>18.585</v>
      </c>
    </row>
    <row r="145" spans="1:25" ht="12.75">
      <c r="A145" s="20">
        <v>139</v>
      </c>
      <c r="B145" s="21" t="s">
        <v>114</v>
      </c>
      <c r="C145" s="23">
        <v>22.6</v>
      </c>
      <c r="D145" s="23">
        <v>23.7</v>
      </c>
      <c r="E145" s="23">
        <v>24.2</v>
      </c>
      <c r="F145" s="23">
        <v>25.1</v>
      </c>
      <c r="G145" s="30">
        <v>26.2</v>
      </c>
      <c r="H145" s="23">
        <v>25</v>
      </c>
      <c r="I145" s="23">
        <v>25.1</v>
      </c>
      <c r="J145" s="23">
        <v>25.4</v>
      </c>
      <c r="K145" s="23">
        <v>25.8</v>
      </c>
      <c r="L145" s="78">
        <v>23.7</v>
      </c>
      <c r="M145" s="23">
        <v>22</v>
      </c>
      <c r="N145" s="31">
        <v>19.7</v>
      </c>
      <c r="O145" s="31">
        <v>17.7</v>
      </c>
      <c r="P145" s="31">
        <v>15.7</v>
      </c>
      <c r="Q145" s="32">
        <v>13.8</v>
      </c>
      <c r="R145" s="31">
        <v>12.1</v>
      </c>
      <c r="S145" s="31">
        <v>10.4</v>
      </c>
      <c r="T145" s="31">
        <v>8.8</v>
      </c>
      <c r="U145" s="31">
        <v>7.3</v>
      </c>
      <c r="V145" s="32">
        <v>6.1</v>
      </c>
      <c r="W145" s="28">
        <f t="shared" si="7"/>
        <v>0.14096815120776338</v>
      </c>
      <c r="X145" s="28">
        <f>SUM(X$41,$W$46:$W145)</f>
        <v>84.53214601979151</v>
      </c>
      <c r="Y145" s="29">
        <v>9.182</v>
      </c>
    </row>
    <row r="146" spans="1:25" ht="12.75">
      <c r="A146" s="20">
        <v>140</v>
      </c>
      <c r="B146" s="21" t="s">
        <v>26</v>
      </c>
      <c r="C146" s="25">
        <v>10.5</v>
      </c>
      <c r="D146" s="25">
        <v>11.7</v>
      </c>
      <c r="E146" s="25">
        <v>13.2</v>
      </c>
      <c r="F146" s="23">
        <v>15.3</v>
      </c>
      <c r="G146" s="30">
        <v>16.9</v>
      </c>
      <c r="H146" s="23">
        <v>18.5</v>
      </c>
      <c r="I146" s="23">
        <v>20.3</v>
      </c>
      <c r="J146" s="23">
        <v>22.3</v>
      </c>
      <c r="K146" s="23">
        <v>23.5</v>
      </c>
      <c r="L146" s="78">
        <v>23.9</v>
      </c>
      <c r="M146" s="23">
        <v>23.4</v>
      </c>
      <c r="N146" s="31">
        <v>23.7</v>
      </c>
      <c r="O146" s="31">
        <v>24.3</v>
      </c>
      <c r="P146" s="31">
        <v>23.6</v>
      </c>
      <c r="Q146" s="32">
        <v>21.8</v>
      </c>
      <c r="R146" s="31">
        <v>19.9</v>
      </c>
      <c r="S146" s="31">
        <v>18.4</v>
      </c>
      <c r="T146" s="31">
        <v>16.9</v>
      </c>
      <c r="U146" s="31">
        <v>15.6</v>
      </c>
      <c r="V146" s="32">
        <v>14.3</v>
      </c>
      <c r="W146" s="28">
        <f t="shared" si="7"/>
        <v>0.00743068886784551</v>
      </c>
      <c r="X146" s="28">
        <f>SUM(X$41,$W$46:$W146)</f>
        <v>84.53957670865935</v>
      </c>
      <c r="Y146" s="29">
        <v>0.484</v>
      </c>
    </row>
    <row r="147" spans="1:25" ht="12.75">
      <c r="A147" s="20">
        <v>141</v>
      </c>
      <c r="B147" s="21" t="s">
        <v>72</v>
      </c>
      <c r="C147" s="23">
        <v>18.5</v>
      </c>
      <c r="D147" s="23">
        <v>19.7</v>
      </c>
      <c r="E147" s="23">
        <v>22.3</v>
      </c>
      <c r="F147" s="23">
        <v>24.5</v>
      </c>
      <c r="G147" s="30">
        <v>26.6</v>
      </c>
      <c r="H147" s="23">
        <v>28.3</v>
      </c>
      <c r="I147" s="23">
        <v>30.3</v>
      </c>
      <c r="J147" s="23">
        <v>29.9</v>
      </c>
      <c r="K147" s="23">
        <v>27.8</v>
      </c>
      <c r="L147" s="78">
        <v>24.1</v>
      </c>
      <c r="M147" s="23">
        <v>22.9</v>
      </c>
      <c r="N147" s="31">
        <v>20.1</v>
      </c>
      <c r="O147" s="31">
        <v>18.2</v>
      </c>
      <c r="P147" s="31">
        <v>16.3</v>
      </c>
      <c r="Q147" s="32">
        <v>14.8</v>
      </c>
      <c r="R147" s="31">
        <v>13.6</v>
      </c>
      <c r="S147" s="31">
        <v>12.4</v>
      </c>
      <c r="T147" s="31">
        <v>11.1</v>
      </c>
      <c r="U147" s="31">
        <v>9.9</v>
      </c>
      <c r="V147" s="32">
        <v>8.6</v>
      </c>
      <c r="W147" s="28">
        <f t="shared" si="7"/>
        <v>0.2732006371969233</v>
      </c>
      <c r="X147" s="28">
        <f>SUM(X$41,$W$46:$W147)</f>
        <v>84.81277734585628</v>
      </c>
      <c r="Y147" s="29">
        <v>17.795</v>
      </c>
    </row>
    <row r="148" spans="1:25" ht="12.75">
      <c r="A148" s="20">
        <v>142</v>
      </c>
      <c r="B148" s="21" t="s">
        <v>139</v>
      </c>
      <c r="C148" s="23">
        <v>25.1</v>
      </c>
      <c r="D148" s="23">
        <v>26.6</v>
      </c>
      <c r="E148" s="23">
        <v>27.7</v>
      </c>
      <c r="F148" s="23">
        <v>28.7</v>
      </c>
      <c r="G148" s="30">
        <v>29.4</v>
      </c>
      <c r="H148" s="23">
        <v>30</v>
      </c>
      <c r="I148" s="23">
        <v>30.3</v>
      </c>
      <c r="J148" s="23">
        <v>29.4</v>
      </c>
      <c r="K148" s="23">
        <v>27.1</v>
      </c>
      <c r="L148" s="78">
        <v>24.3</v>
      </c>
      <c r="M148" s="23">
        <v>22.2</v>
      </c>
      <c r="N148" s="31">
        <v>20.3</v>
      </c>
      <c r="O148" s="31">
        <v>18.6</v>
      </c>
      <c r="P148" s="31">
        <v>16.9</v>
      </c>
      <c r="Q148" s="32">
        <v>15.2</v>
      </c>
      <c r="R148" s="31">
        <v>13.7</v>
      </c>
      <c r="S148" s="31">
        <v>12.2</v>
      </c>
      <c r="T148" s="31">
        <v>10.9</v>
      </c>
      <c r="U148" s="31">
        <v>9.5</v>
      </c>
      <c r="V148" s="32">
        <v>8.1</v>
      </c>
      <c r="W148" s="28">
        <f t="shared" si="7"/>
        <v>0.345972259580369</v>
      </c>
      <c r="X148" s="28">
        <f>SUM(X$41,$W$46:$W148)</f>
        <v>85.15874960543664</v>
      </c>
      <c r="Y148" s="29">
        <v>22.535</v>
      </c>
    </row>
    <row r="149" spans="1:25" ht="12.75">
      <c r="A149" s="20">
        <v>143</v>
      </c>
      <c r="B149" s="21" t="s">
        <v>102</v>
      </c>
      <c r="C149" s="23">
        <v>21.4</v>
      </c>
      <c r="D149" s="23">
        <v>23.5</v>
      </c>
      <c r="E149" s="23">
        <v>24.9</v>
      </c>
      <c r="F149" s="23">
        <v>26.1</v>
      </c>
      <c r="G149" s="30">
        <v>27.3</v>
      </c>
      <c r="H149" s="23">
        <v>29.1</v>
      </c>
      <c r="I149" s="23">
        <v>31.2</v>
      </c>
      <c r="J149" s="23">
        <v>33.2</v>
      </c>
      <c r="K149" s="23">
        <v>28.9</v>
      </c>
      <c r="L149" s="78">
        <v>24.5</v>
      </c>
      <c r="M149" s="23">
        <v>19.8</v>
      </c>
      <c r="N149" s="31">
        <v>20.1</v>
      </c>
      <c r="O149" s="31">
        <v>19.9</v>
      </c>
      <c r="P149" s="31">
        <v>18.5</v>
      </c>
      <c r="Q149" s="32">
        <v>16</v>
      </c>
      <c r="R149" s="31">
        <v>13.9</v>
      </c>
      <c r="S149" s="31">
        <v>12.3</v>
      </c>
      <c r="T149" s="31">
        <v>11.1</v>
      </c>
      <c r="U149" s="31">
        <v>9.8</v>
      </c>
      <c r="V149" s="32">
        <v>8.2</v>
      </c>
      <c r="W149" s="28">
        <f t="shared" si="7"/>
        <v>2.4269643118138142</v>
      </c>
      <c r="X149" s="28">
        <f>SUM(X$41,$W$46:$W149)</f>
        <v>87.58571391725046</v>
      </c>
      <c r="Y149" s="29">
        <v>158.081</v>
      </c>
    </row>
    <row r="150" spans="1:25" ht="12.75">
      <c r="A150" s="20">
        <v>144</v>
      </c>
      <c r="B150" s="21" t="s">
        <v>92</v>
      </c>
      <c r="C150" s="23">
        <v>20.4</v>
      </c>
      <c r="D150" s="23">
        <v>22.9</v>
      </c>
      <c r="E150" s="23">
        <v>26.1</v>
      </c>
      <c r="F150" s="23">
        <v>29.1</v>
      </c>
      <c r="G150" s="30">
        <v>30.9</v>
      </c>
      <c r="H150" s="23">
        <v>30.9</v>
      </c>
      <c r="I150" s="23">
        <v>30</v>
      </c>
      <c r="J150" s="23">
        <v>28.7</v>
      </c>
      <c r="K150" s="23">
        <v>27.4</v>
      </c>
      <c r="L150" s="78">
        <v>24.6</v>
      </c>
      <c r="M150" s="23">
        <v>24.5</v>
      </c>
      <c r="N150" s="31">
        <v>23.7</v>
      </c>
      <c r="O150" s="31">
        <v>21.1</v>
      </c>
      <c r="P150" s="31">
        <v>19.2</v>
      </c>
      <c r="Q150" s="32">
        <v>17.7</v>
      </c>
      <c r="R150" s="31">
        <v>16.5</v>
      </c>
      <c r="S150" s="31">
        <v>15.2</v>
      </c>
      <c r="T150" s="31">
        <v>13.8</v>
      </c>
      <c r="U150" s="31">
        <v>12.3</v>
      </c>
      <c r="V150" s="32">
        <v>11</v>
      </c>
      <c r="W150" s="28">
        <f t="shared" si="7"/>
        <v>0.05542311324983945</v>
      </c>
      <c r="X150" s="28">
        <f>SUM(X$41,$W$46:$W150)</f>
        <v>87.6411370305003</v>
      </c>
      <c r="Y150" s="29">
        <v>3.61</v>
      </c>
    </row>
    <row r="151" spans="1:25" ht="12.75">
      <c r="A151" s="20">
        <v>145</v>
      </c>
      <c r="B151" s="21" t="s">
        <v>59</v>
      </c>
      <c r="C151" s="23">
        <v>15.8</v>
      </c>
      <c r="D151" s="23">
        <v>17.3</v>
      </c>
      <c r="E151" s="23">
        <v>19</v>
      </c>
      <c r="F151" s="23">
        <v>20.3</v>
      </c>
      <c r="G151" s="30">
        <v>21.8</v>
      </c>
      <c r="H151" s="23">
        <v>23</v>
      </c>
      <c r="I151" s="23">
        <v>24.2</v>
      </c>
      <c r="J151" s="23">
        <v>25</v>
      </c>
      <c r="K151" s="23">
        <v>26.1</v>
      </c>
      <c r="L151" s="78">
        <v>24.7</v>
      </c>
      <c r="M151" s="23">
        <v>21.5</v>
      </c>
      <c r="N151" s="31">
        <v>20.4</v>
      </c>
      <c r="O151" s="31">
        <v>19.4</v>
      </c>
      <c r="P151" s="31">
        <v>18.2</v>
      </c>
      <c r="Q151" s="32">
        <v>16.5</v>
      </c>
      <c r="R151" s="31">
        <v>14.8</v>
      </c>
      <c r="S151" s="31">
        <v>13.4</v>
      </c>
      <c r="T151" s="31">
        <v>12</v>
      </c>
      <c r="U151" s="31">
        <v>10.6</v>
      </c>
      <c r="V151" s="32">
        <v>9.1</v>
      </c>
      <c r="W151" s="28">
        <f t="shared" si="7"/>
        <v>0.4159650499698477</v>
      </c>
      <c r="X151" s="28">
        <f>SUM(X$41,$W$46:$W151)</f>
        <v>88.05710208047014</v>
      </c>
      <c r="Y151" s="29">
        <v>27.094</v>
      </c>
    </row>
    <row r="152" spans="1:25" ht="12.75">
      <c r="A152" s="20">
        <v>146</v>
      </c>
      <c r="B152" s="21" t="s">
        <v>182</v>
      </c>
      <c r="C152" s="23">
        <v>31</v>
      </c>
      <c r="D152" s="23">
        <v>33.4</v>
      </c>
      <c r="E152" s="23">
        <v>31.6</v>
      </c>
      <c r="F152" s="23">
        <v>32.6</v>
      </c>
      <c r="G152" s="30">
        <v>34.4</v>
      </c>
      <c r="H152" s="23">
        <v>34</v>
      </c>
      <c r="I152" s="23">
        <v>32.6</v>
      </c>
      <c r="J152" s="23">
        <v>29.8</v>
      </c>
      <c r="K152" s="23">
        <v>29</v>
      </c>
      <c r="L152" s="78">
        <v>24.7</v>
      </c>
      <c r="M152" s="23">
        <v>21.3</v>
      </c>
      <c r="N152" s="31">
        <v>20.2</v>
      </c>
      <c r="O152" s="31">
        <v>18.7</v>
      </c>
      <c r="P152" s="31">
        <v>16.6</v>
      </c>
      <c r="Q152" s="32">
        <v>14.5</v>
      </c>
      <c r="R152" s="31">
        <v>12.4</v>
      </c>
      <c r="S152" s="31">
        <v>10.6</v>
      </c>
      <c r="T152" s="31">
        <v>8.8</v>
      </c>
      <c r="U152" s="31">
        <v>7.1</v>
      </c>
      <c r="V152" s="32">
        <v>5.3</v>
      </c>
      <c r="W152" s="28">
        <f t="shared" si="7"/>
        <v>0.08387159769636368</v>
      </c>
      <c r="X152" s="28">
        <f>SUM(X$41,$W$46:$W152)</f>
        <v>88.1409736781665</v>
      </c>
      <c r="Y152" s="29">
        <v>5.463</v>
      </c>
    </row>
    <row r="153" spans="1:25" ht="12.75">
      <c r="A153" s="20">
        <v>147</v>
      </c>
      <c r="B153" s="21" t="s">
        <v>190</v>
      </c>
      <c r="C153" s="23">
        <v>32.5</v>
      </c>
      <c r="D153" s="23">
        <v>32.7</v>
      </c>
      <c r="E153" s="23">
        <v>35.4</v>
      </c>
      <c r="F153" s="23">
        <v>29.4</v>
      </c>
      <c r="G153" s="30">
        <v>30.3</v>
      </c>
      <c r="H153" s="23">
        <v>28.3</v>
      </c>
      <c r="I153" s="23">
        <v>30.6</v>
      </c>
      <c r="J153" s="23">
        <v>33.2</v>
      </c>
      <c r="K153" s="23">
        <v>28.3</v>
      </c>
      <c r="L153" s="78">
        <v>25</v>
      </c>
      <c r="M153" s="23">
        <v>22.8</v>
      </c>
      <c r="N153" s="31">
        <v>20.9</v>
      </c>
      <c r="O153" s="31">
        <v>20.1</v>
      </c>
      <c r="P153" s="31">
        <v>18.5</v>
      </c>
      <c r="Q153" s="32">
        <v>15.9</v>
      </c>
      <c r="R153" s="31">
        <v>13.2</v>
      </c>
      <c r="S153" s="31">
        <v>10.8</v>
      </c>
      <c r="T153" s="31">
        <v>8.9</v>
      </c>
      <c r="U153" s="31">
        <v>7.8</v>
      </c>
      <c r="V153" s="32">
        <v>6.7</v>
      </c>
      <c r="W153" s="28">
        <f t="shared" si="7"/>
        <v>0.1005599423231159</v>
      </c>
      <c r="X153" s="28">
        <f>SUM(X$41,$W$46:$W153)</f>
        <v>88.24153362048962</v>
      </c>
      <c r="Y153" s="29">
        <v>6.55</v>
      </c>
    </row>
    <row r="154" spans="1:25" ht="12.75">
      <c r="A154" s="20">
        <v>148</v>
      </c>
      <c r="B154" s="21" t="s">
        <v>158</v>
      </c>
      <c r="C154" s="23">
        <v>27.2</v>
      </c>
      <c r="D154" s="23">
        <v>25.6</v>
      </c>
      <c r="E154" s="23">
        <v>25</v>
      </c>
      <c r="F154" s="23">
        <v>25</v>
      </c>
      <c r="G154" s="30">
        <v>26.1</v>
      </c>
      <c r="H154" s="23">
        <v>26.2</v>
      </c>
      <c r="I154" s="23">
        <v>26.9</v>
      </c>
      <c r="J154" s="23">
        <v>29.8</v>
      </c>
      <c r="K154" s="23">
        <v>29.5</v>
      </c>
      <c r="L154" s="78">
        <v>25</v>
      </c>
      <c r="M154" s="23">
        <v>20.4</v>
      </c>
      <c r="N154" s="31">
        <v>19.7</v>
      </c>
      <c r="O154" s="31">
        <v>18.7</v>
      </c>
      <c r="P154" s="31">
        <v>17.2</v>
      </c>
      <c r="Q154" s="32">
        <v>15.1</v>
      </c>
      <c r="R154" s="31">
        <v>12.7</v>
      </c>
      <c r="S154" s="31">
        <v>10.5</v>
      </c>
      <c r="T154" s="31">
        <v>8.6</v>
      </c>
      <c r="U154" s="31">
        <v>7.6</v>
      </c>
      <c r="V154" s="32">
        <v>6.6</v>
      </c>
      <c r="W154" s="28">
        <f t="shared" si="7"/>
        <v>0.08695748294933259</v>
      </c>
      <c r="X154" s="28">
        <f>SUM(X$41,$W$46:$W154)</f>
        <v>88.32849110343895</v>
      </c>
      <c r="Y154" s="29">
        <v>5.664</v>
      </c>
    </row>
    <row r="155" spans="1:25" ht="12.75">
      <c r="A155" s="20">
        <v>149</v>
      </c>
      <c r="B155" s="21" t="s">
        <v>196</v>
      </c>
      <c r="C155" s="23">
        <v>33.7</v>
      </c>
      <c r="D155" s="23">
        <v>32.3</v>
      </c>
      <c r="E155" s="23">
        <v>31.9</v>
      </c>
      <c r="F155" s="23">
        <v>32.4</v>
      </c>
      <c r="G155" s="30">
        <v>31.1</v>
      </c>
      <c r="H155" s="23">
        <v>30.4</v>
      </c>
      <c r="I155" s="23">
        <v>32.1</v>
      </c>
      <c r="J155" s="23">
        <v>28.8</v>
      </c>
      <c r="K155" s="23">
        <v>25.8</v>
      </c>
      <c r="L155" s="78">
        <v>25.2</v>
      </c>
      <c r="M155" s="23">
        <v>23.4</v>
      </c>
      <c r="N155" s="31">
        <v>19.8</v>
      </c>
      <c r="O155" s="31">
        <v>18</v>
      </c>
      <c r="P155" s="31">
        <v>16.7</v>
      </c>
      <c r="Q155" s="32">
        <v>15.1</v>
      </c>
      <c r="R155" s="31">
        <v>13.4</v>
      </c>
      <c r="S155" s="31">
        <v>11.5</v>
      </c>
      <c r="T155" s="31">
        <v>9.4</v>
      </c>
      <c r="U155" s="31">
        <v>7.4</v>
      </c>
      <c r="V155" s="32">
        <v>6.4</v>
      </c>
      <c r="W155" s="28">
        <f t="shared" si="7"/>
        <v>0.0016887929245103432</v>
      </c>
      <c r="X155" s="28">
        <f>SUM(X$41,$W$46:$W155)</f>
        <v>88.33017989636346</v>
      </c>
      <c r="Y155" s="29">
        <v>0.11</v>
      </c>
    </row>
    <row r="156" spans="1:25" ht="12.75">
      <c r="A156" s="20">
        <v>150</v>
      </c>
      <c r="B156" s="21" t="s">
        <v>62</v>
      </c>
      <c r="C156" s="23">
        <v>16.5</v>
      </c>
      <c r="D156" s="23">
        <v>19.1</v>
      </c>
      <c r="E156" s="23">
        <v>21.1</v>
      </c>
      <c r="F156" s="23">
        <v>22.4</v>
      </c>
      <c r="G156" s="30">
        <v>23.7</v>
      </c>
      <c r="H156" s="23">
        <v>25.2</v>
      </c>
      <c r="I156" s="23">
        <v>24.5</v>
      </c>
      <c r="J156" s="23">
        <v>22.6</v>
      </c>
      <c r="K156" s="23">
        <v>23.7</v>
      </c>
      <c r="L156" s="78">
        <v>25.5</v>
      </c>
      <c r="M156" s="23">
        <v>24.3</v>
      </c>
      <c r="N156" s="31">
        <v>19.7</v>
      </c>
      <c r="O156" s="31">
        <v>17.7</v>
      </c>
      <c r="P156" s="31">
        <v>16.5</v>
      </c>
      <c r="Q156" s="32">
        <v>15.5</v>
      </c>
      <c r="R156" s="31">
        <v>14.5</v>
      </c>
      <c r="S156" s="31">
        <v>13.3</v>
      </c>
      <c r="T156" s="31">
        <v>12</v>
      </c>
      <c r="U156" s="31">
        <v>10.9</v>
      </c>
      <c r="V156" s="32">
        <v>10</v>
      </c>
      <c r="W156" s="28">
        <f t="shared" si="7"/>
        <v>0.3152362283542807</v>
      </c>
      <c r="X156" s="28">
        <f>SUM(X$41,$W$46:$W156)</f>
        <v>88.64541612471774</v>
      </c>
      <c r="Y156" s="29">
        <v>20.533</v>
      </c>
    </row>
    <row r="157" spans="1:25" ht="12.75">
      <c r="A157" s="20">
        <v>151</v>
      </c>
      <c r="B157" s="21" t="s">
        <v>122</v>
      </c>
      <c r="C157" s="23">
        <v>23.1</v>
      </c>
      <c r="D157" s="23">
        <v>25.1</v>
      </c>
      <c r="E157" s="23">
        <v>27.6</v>
      </c>
      <c r="F157" s="23">
        <v>28.9</v>
      </c>
      <c r="G157" s="30">
        <v>30.7</v>
      </c>
      <c r="H157" s="23">
        <v>35.2</v>
      </c>
      <c r="I157" s="23">
        <v>33.1</v>
      </c>
      <c r="J157" s="23">
        <v>32.2</v>
      </c>
      <c r="K157" s="23">
        <v>28.9</v>
      </c>
      <c r="L157" s="78">
        <v>25.5</v>
      </c>
      <c r="M157" s="23">
        <v>22.7</v>
      </c>
      <c r="N157" s="31">
        <v>21.2</v>
      </c>
      <c r="O157" s="31">
        <v>19.4</v>
      </c>
      <c r="P157" s="31">
        <v>17.4</v>
      </c>
      <c r="Q157" s="32">
        <v>15.3</v>
      </c>
      <c r="R157" s="31">
        <v>13.1</v>
      </c>
      <c r="S157" s="31">
        <v>11.1</v>
      </c>
      <c r="T157" s="31">
        <v>9.1</v>
      </c>
      <c r="U157" s="31">
        <v>7.7</v>
      </c>
      <c r="V157" s="32">
        <v>6.7</v>
      </c>
      <c r="W157" s="28">
        <f t="shared" si="7"/>
        <v>0.3625070775776202</v>
      </c>
      <c r="X157" s="28">
        <f>SUM(X$41,$W$46:$W157)</f>
        <v>89.00792320229536</v>
      </c>
      <c r="Y157" s="29">
        <v>23.612</v>
      </c>
    </row>
    <row r="158" spans="1:25" ht="12.75">
      <c r="A158" s="20">
        <v>152</v>
      </c>
      <c r="B158" s="21" t="s">
        <v>126</v>
      </c>
      <c r="C158" s="23">
        <v>23.3</v>
      </c>
      <c r="D158" s="23">
        <v>23</v>
      </c>
      <c r="E158" s="23">
        <v>23.3</v>
      </c>
      <c r="F158" s="23">
        <v>23.9</v>
      </c>
      <c r="G158" s="30">
        <v>23.8</v>
      </c>
      <c r="H158" s="23">
        <v>25.9</v>
      </c>
      <c r="I158" s="23">
        <v>29.1</v>
      </c>
      <c r="J158" s="23">
        <v>30.6</v>
      </c>
      <c r="K158" s="23">
        <v>26.8</v>
      </c>
      <c r="L158" s="78">
        <v>25.6</v>
      </c>
      <c r="M158" s="23">
        <v>27.5</v>
      </c>
      <c r="N158" s="31">
        <v>31.5</v>
      </c>
      <c r="O158" s="31">
        <v>32.6</v>
      </c>
      <c r="P158" s="31">
        <v>30.6</v>
      </c>
      <c r="Q158" s="32">
        <v>28.5</v>
      </c>
      <c r="R158" s="31">
        <v>27.4</v>
      </c>
      <c r="S158" s="31">
        <v>27.1</v>
      </c>
      <c r="T158" s="31">
        <v>26.3</v>
      </c>
      <c r="U158" s="31">
        <v>24.4</v>
      </c>
      <c r="V158" s="32">
        <v>22.1</v>
      </c>
      <c r="W158" s="28">
        <f t="shared" si="7"/>
        <v>0.12065657812478897</v>
      </c>
      <c r="X158" s="28">
        <f>SUM(X$41,$W$46:$W158)</f>
        <v>89.12857978042015</v>
      </c>
      <c r="Y158" s="29">
        <v>7.859</v>
      </c>
    </row>
    <row r="159" spans="1:25" ht="12.75">
      <c r="A159" s="20">
        <v>153</v>
      </c>
      <c r="B159" s="21" t="s">
        <v>189</v>
      </c>
      <c r="C159" s="23">
        <v>32.3</v>
      </c>
      <c r="D159" s="23">
        <v>34.4</v>
      </c>
      <c r="E159" s="23">
        <v>33.5</v>
      </c>
      <c r="F159" s="23">
        <v>30</v>
      </c>
      <c r="G159" s="30">
        <v>27.1</v>
      </c>
      <c r="H159" s="23">
        <v>25.4</v>
      </c>
      <c r="I159" s="23">
        <v>30.6</v>
      </c>
      <c r="J159" s="23">
        <v>31.4</v>
      </c>
      <c r="K159" s="23">
        <v>28.8</v>
      </c>
      <c r="L159" s="78">
        <v>25.6</v>
      </c>
      <c r="M159" s="23">
        <v>25.6</v>
      </c>
      <c r="N159" s="31">
        <v>24.2</v>
      </c>
      <c r="O159" s="31">
        <v>22.3</v>
      </c>
      <c r="P159" s="31">
        <v>20.2</v>
      </c>
      <c r="Q159" s="32">
        <v>18.1</v>
      </c>
      <c r="R159" s="31">
        <v>16.2</v>
      </c>
      <c r="S159" s="31">
        <v>14.5</v>
      </c>
      <c r="T159" s="31">
        <v>12.8</v>
      </c>
      <c r="U159" s="31">
        <v>10.9</v>
      </c>
      <c r="V159" s="32">
        <v>9.1</v>
      </c>
      <c r="W159" s="28">
        <f t="shared" si="7"/>
        <v>0.007783800115697673</v>
      </c>
      <c r="X159" s="28">
        <f>SUM(X$41,$W$46:$W159)</f>
        <v>89.13636358053586</v>
      </c>
      <c r="Y159" s="29">
        <v>0.507</v>
      </c>
    </row>
    <row r="160" spans="1:25" ht="12.75">
      <c r="A160" s="20">
        <v>154</v>
      </c>
      <c r="B160" s="21" t="s">
        <v>103</v>
      </c>
      <c r="C160" s="23">
        <v>21.4</v>
      </c>
      <c r="D160" s="23">
        <v>22.8</v>
      </c>
      <c r="E160" s="23">
        <v>23.9</v>
      </c>
      <c r="F160" s="23">
        <v>25.6</v>
      </c>
      <c r="G160" s="30">
        <v>26.9</v>
      </c>
      <c r="H160" s="23">
        <v>27.9</v>
      </c>
      <c r="I160" s="23">
        <v>28.1</v>
      </c>
      <c r="J160" s="23">
        <v>27.2</v>
      </c>
      <c r="K160" s="23">
        <v>26.9</v>
      </c>
      <c r="L160" s="78">
        <v>26</v>
      </c>
      <c r="M160" s="23">
        <v>23.2</v>
      </c>
      <c r="N160" s="31">
        <v>21.4</v>
      </c>
      <c r="O160" s="31">
        <v>19.6</v>
      </c>
      <c r="P160" s="31">
        <v>17.9</v>
      </c>
      <c r="Q160" s="32">
        <v>16.4</v>
      </c>
      <c r="R160" s="31">
        <v>15.1</v>
      </c>
      <c r="S160" s="31">
        <v>13.4</v>
      </c>
      <c r="T160" s="31">
        <v>12</v>
      </c>
      <c r="U160" s="31">
        <v>10.5</v>
      </c>
      <c r="V160" s="32">
        <v>9.2</v>
      </c>
      <c r="W160" s="28">
        <f t="shared" si="7"/>
        <v>0.5665132628584697</v>
      </c>
      <c r="X160" s="28">
        <f>SUM(X$41,$W$46:$W160)</f>
        <v>89.70287684339432</v>
      </c>
      <c r="Y160" s="29">
        <v>36.9</v>
      </c>
    </row>
    <row r="161" spans="1:25" ht="12.75">
      <c r="A161" s="20">
        <v>155</v>
      </c>
      <c r="B161" s="21" t="s">
        <v>149</v>
      </c>
      <c r="C161" s="23">
        <v>26.6</v>
      </c>
      <c r="D161" s="23">
        <v>28.3</v>
      </c>
      <c r="E161" s="23">
        <v>29</v>
      </c>
      <c r="F161" s="23">
        <v>29.8</v>
      </c>
      <c r="G161" s="30">
        <v>30.5</v>
      </c>
      <c r="H161" s="23">
        <v>31.6</v>
      </c>
      <c r="I161" s="23">
        <v>30.7</v>
      </c>
      <c r="J161" s="23">
        <v>30.4</v>
      </c>
      <c r="K161" s="23">
        <v>27.6</v>
      </c>
      <c r="L161" s="78">
        <v>26.1</v>
      </c>
      <c r="M161" s="23">
        <v>27.5</v>
      </c>
      <c r="N161" s="31">
        <v>26.1</v>
      </c>
      <c r="O161" s="31">
        <v>23.6</v>
      </c>
      <c r="P161" s="31">
        <v>21.2</v>
      </c>
      <c r="Q161" s="32">
        <v>19.3</v>
      </c>
      <c r="R161" s="31">
        <v>17.7</v>
      </c>
      <c r="S161" s="31">
        <v>15.9</v>
      </c>
      <c r="T161" s="31">
        <v>14.1</v>
      </c>
      <c r="U161" s="31">
        <v>12.1</v>
      </c>
      <c r="V161" s="32">
        <v>10.2</v>
      </c>
      <c r="W161" s="28">
        <f t="shared" si="7"/>
        <v>0.590739764993718</v>
      </c>
      <c r="X161" s="28">
        <f>SUM(X$41,$W$46:$W161)</f>
        <v>90.29361660838804</v>
      </c>
      <c r="Y161" s="29">
        <v>38.478</v>
      </c>
    </row>
    <row r="162" spans="1:25" ht="12.75">
      <c r="A162" s="20">
        <v>156</v>
      </c>
      <c r="B162" s="21" t="s">
        <v>98</v>
      </c>
      <c r="C162" s="23">
        <v>20.8</v>
      </c>
      <c r="D162" s="23">
        <v>18.5</v>
      </c>
      <c r="E162" s="23">
        <v>18.4</v>
      </c>
      <c r="F162" s="23">
        <v>21.5</v>
      </c>
      <c r="G162" s="30">
        <v>21.8</v>
      </c>
      <c r="H162" s="23">
        <v>18.6</v>
      </c>
      <c r="I162" s="23">
        <v>22.5</v>
      </c>
      <c r="J162" s="23">
        <v>25</v>
      </c>
      <c r="K162" s="23">
        <v>28.1</v>
      </c>
      <c r="L162" s="78">
        <v>26.1</v>
      </c>
      <c r="M162" s="23">
        <v>23.4</v>
      </c>
      <c r="N162" s="31">
        <v>20.2</v>
      </c>
      <c r="O162" s="31">
        <v>18.3</v>
      </c>
      <c r="P162" s="31">
        <v>17</v>
      </c>
      <c r="Q162" s="32">
        <v>15.7</v>
      </c>
      <c r="R162" s="31">
        <v>14</v>
      </c>
      <c r="S162" s="31">
        <v>12.1</v>
      </c>
      <c r="T162" s="31">
        <v>10.4</v>
      </c>
      <c r="U162" s="31">
        <v>9</v>
      </c>
      <c r="V162" s="32">
        <v>7.9</v>
      </c>
      <c r="W162" s="28">
        <f t="shared" si="7"/>
        <v>0.0029477112864180538</v>
      </c>
      <c r="X162" s="28">
        <f>SUM(X$41,$W$46:$W162)</f>
        <v>90.29656431967446</v>
      </c>
      <c r="Y162" s="29">
        <v>0.192</v>
      </c>
    </row>
    <row r="163" spans="1:25" ht="12.75">
      <c r="A163" s="20">
        <v>157</v>
      </c>
      <c r="B163" s="21" t="s">
        <v>165</v>
      </c>
      <c r="C163" s="23">
        <v>27.9</v>
      </c>
      <c r="D163" s="23">
        <v>29.9</v>
      </c>
      <c r="E163" s="23">
        <v>31.7</v>
      </c>
      <c r="F163" s="23">
        <v>33.5</v>
      </c>
      <c r="G163" s="30">
        <v>35.5</v>
      </c>
      <c r="H163" s="23">
        <v>37.9</v>
      </c>
      <c r="I163" s="23">
        <v>39</v>
      </c>
      <c r="J163" s="23">
        <v>34.8</v>
      </c>
      <c r="K163" s="23">
        <v>28.7</v>
      </c>
      <c r="L163" s="78">
        <v>26.1</v>
      </c>
      <c r="M163" s="23">
        <v>24.6</v>
      </c>
      <c r="N163" s="31">
        <v>23.3</v>
      </c>
      <c r="O163" s="31">
        <v>20.9</v>
      </c>
      <c r="P163" s="31">
        <v>17.9</v>
      </c>
      <c r="Q163" s="32">
        <v>15</v>
      </c>
      <c r="R163" s="31">
        <v>12.8</v>
      </c>
      <c r="S163" s="31">
        <v>11.1</v>
      </c>
      <c r="T163" s="31">
        <v>9.7</v>
      </c>
      <c r="U163" s="31">
        <v>8.5</v>
      </c>
      <c r="V163" s="32">
        <v>6.9</v>
      </c>
      <c r="W163" s="28">
        <f t="shared" si="7"/>
        <v>0.2900732137790766</v>
      </c>
      <c r="X163" s="28">
        <f>SUM(X$41,$W$46:$W163)</f>
        <v>90.58663753345354</v>
      </c>
      <c r="Y163" s="29">
        <v>18.894</v>
      </c>
    </row>
    <row r="164" spans="1:25" ht="12.75">
      <c r="A164" s="20">
        <v>158</v>
      </c>
      <c r="B164" s="21" t="s">
        <v>133</v>
      </c>
      <c r="C164" s="23">
        <v>24.3</v>
      </c>
      <c r="D164" s="23">
        <v>26.3</v>
      </c>
      <c r="E164" s="23">
        <v>28.7</v>
      </c>
      <c r="F164" s="23">
        <v>31.5</v>
      </c>
      <c r="G164" s="30">
        <v>34.9</v>
      </c>
      <c r="H164" s="23">
        <v>37.1</v>
      </c>
      <c r="I164" s="23">
        <v>38.3</v>
      </c>
      <c r="J164" s="23">
        <v>36.4</v>
      </c>
      <c r="K164" s="23">
        <v>30.5</v>
      </c>
      <c r="L164" s="78">
        <v>26.3</v>
      </c>
      <c r="M164" s="23">
        <v>20.7</v>
      </c>
      <c r="N164" s="31">
        <v>19.4</v>
      </c>
      <c r="O164" s="31">
        <v>19.2</v>
      </c>
      <c r="P164" s="31">
        <v>17.7</v>
      </c>
      <c r="Q164" s="32">
        <v>15.5</v>
      </c>
      <c r="R164" s="31">
        <v>13.1</v>
      </c>
      <c r="S164" s="31">
        <v>11</v>
      </c>
      <c r="T164" s="31">
        <v>9.4</v>
      </c>
      <c r="U164" s="31">
        <v>8.3</v>
      </c>
      <c r="V164" s="32">
        <v>6.9</v>
      </c>
      <c r="W164" s="28">
        <f t="shared" si="7"/>
        <v>0.038489126015885736</v>
      </c>
      <c r="X164" s="28">
        <f>SUM(X$41,$W$46:$W164)</f>
        <v>90.62512665946943</v>
      </c>
      <c r="Y164" s="29">
        <v>2.507</v>
      </c>
    </row>
    <row r="165" spans="1:25" ht="12.75">
      <c r="A165" s="20">
        <v>159</v>
      </c>
      <c r="B165" s="21" t="s">
        <v>71</v>
      </c>
      <c r="C165" s="23">
        <v>18.1</v>
      </c>
      <c r="D165" s="23">
        <v>20.9</v>
      </c>
      <c r="E165" s="23">
        <v>23.2</v>
      </c>
      <c r="F165" s="23">
        <v>24.5</v>
      </c>
      <c r="G165" s="30">
        <v>25.4</v>
      </c>
      <c r="H165" s="23">
        <v>27.4</v>
      </c>
      <c r="I165" s="23">
        <v>28.2</v>
      </c>
      <c r="J165" s="23">
        <v>28.4</v>
      </c>
      <c r="K165" s="23">
        <v>28.7</v>
      </c>
      <c r="L165" s="78">
        <v>26.4</v>
      </c>
      <c r="M165" s="23">
        <v>26.5</v>
      </c>
      <c r="N165" s="31">
        <v>26.8</v>
      </c>
      <c r="O165" s="31">
        <v>26.8</v>
      </c>
      <c r="P165" s="31">
        <v>26</v>
      </c>
      <c r="Q165" s="32">
        <v>24.6</v>
      </c>
      <c r="R165" s="31">
        <v>23</v>
      </c>
      <c r="S165" s="31">
        <v>21.3</v>
      </c>
      <c r="T165" s="31">
        <v>19.6</v>
      </c>
      <c r="U165" s="31">
        <v>17.9</v>
      </c>
      <c r="V165" s="32">
        <v>16.3</v>
      </c>
      <c r="W165" s="28">
        <f t="shared" si="7"/>
        <v>0.24710111018176342</v>
      </c>
      <c r="X165" s="28">
        <f>SUM(X$41,$W$46:$W165)</f>
        <v>90.87222776965119</v>
      </c>
      <c r="Y165" s="29">
        <v>16.095</v>
      </c>
    </row>
    <row r="166" spans="1:25" ht="12.75">
      <c r="A166" s="20">
        <v>160</v>
      </c>
      <c r="B166" s="21" t="s">
        <v>163</v>
      </c>
      <c r="C166" s="23">
        <v>27.8</v>
      </c>
      <c r="D166" s="23">
        <v>30</v>
      </c>
      <c r="E166" s="23">
        <v>32.4</v>
      </c>
      <c r="F166" s="23">
        <v>34.1</v>
      </c>
      <c r="G166" s="30">
        <v>36.4</v>
      </c>
      <c r="H166" s="23">
        <v>37.2</v>
      </c>
      <c r="I166" s="23">
        <v>37.7</v>
      </c>
      <c r="J166" s="23">
        <v>35</v>
      </c>
      <c r="K166" s="23">
        <v>29.2</v>
      </c>
      <c r="L166" s="78">
        <v>26.6</v>
      </c>
      <c r="M166" s="23">
        <v>25.9</v>
      </c>
      <c r="N166" s="31">
        <v>27.4</v>
      </c>
      <c r="O166" s="31">
        <v>25.7</v>
      </c>
      <c r="P166" s="31">
        <v>22.8</v>
      </c>
      <c r="Q166" s="32">
        <v>20.3</v>
      </c>
      <c r="R166" s="31">
        <v>18.8</v>
      </c>
      <c r="S166" s="31">
        <v>17.5</v>
      </c>
      <c r="T166" s="31">
        <v>16</v>
      </c>
      <c r="U166" s="31">
        <v>14.3</v>
      </c>
      <c r="V166" s="32">
        <v>12.6</v>
      </c>
      <c r="W166" s="28">
        <f t="shared" si="7"/>
        <v>0.5465394483603974</v>
      </c>
      <c r="X166" s="28">
        <f>SUM(X$41,$W$46:$W166)</f>
        <v>91.41876721801158</v>
      </c>
      <c r="Y166" s="29">
        <v>35.599</v>
      </c>
    </row>
    <row r="167" spans="1:25" ht="12.75">
      <c r="A167" s="20">
        <v>161</v>
      </c>
      <c r="B167" s="21" t="s">
        <v>41</v>
      </c>
      <c r="C167" s="25">
        <v>13.4</v>
      </c>
      <c r="D167" s="23">
        <v>16.6</v>
      </c>
      <c r="E167" s="23">
        <v>19.5</v>
      </c>
      <c r="F167" s="23">
        <v>21.6</v>
      </c>
      <c r="G167" s="30">
        <v>23.6</v>
      </c>
      <c r="H167" s="23">
        <v>22.5</v>
      </c>
      <c r="I167" s="23">
        <v>25.6</v>
      </c>
      <c r="J167" s="23">
        <v>25.5</v>
      </c>
      <c r="K167" s="23">
        <v>26.1</v>
      </c>
      <c r="L167" s="78">
        <v>26.7</v>
      </c>
      <c r="M167" s="23">
        <v>24.1</v>
      </c>
      <c r="N167" s="31">
        <v>20</v>
      </c>
      <c r="O167" s="31">
        <v>17.5</v>
      </c>
      <c r="P167" s="31">
        <v>16.2</v>
      </c>
      <c r="Q167" s="32">
        <v>15.2</v>
      </c>
      <c r="R167" s="31">
        <v>13.9</v>
      </c>
      <c r="S167" s="31">
        <v>12.1</v>
      </c>
      <c r="T167" s="31">
        <v>10.3</v>
      </c>
      <c r="U167" s="31">
        <v>8.8</v>
      </c>
      <c r="V167" s="32">
        <v>7.6</v>
      </c>
      <c r="W167" s="28">
        <f t="shared" si="7"/>
        <v>0.09319066410707076</v>
      </c>
      <c r="X167" s="28">
        <f>SUM(X$41,$W$46:$W167)</f>
        <v>91.51195788211865</v>
      </c>
      <c r="Y167" s="29">
        <v>6.07</v>
      </c>
    </row>
    <row r="168" spans="1:25" ht="12.75">
      <c r="A168" s="20">
        <v>162</v>
      </c>
      <c r="B168" s="21" t="s">
        <v>195</v>
      </c>
      <c r="C168" s="23">
        <v>33.2</v>
      </c>
      <c r="D168" s="23">
        <v>33.5</v>
      </c>
      <c r="E168" s="23">
        <v>34.1</v>
      </c>
      <c r="F168" s="23">
        <v>30.6</v>
      </c>
      <c r="G168" s="30">
        <v>28.3</v>
      </c>
      <c r="H168" s="23">
        <v>26.5</v>
      </c>
      <c r="I168" s="23">
        <v>29.3</v>
      </c>
      <c r="J168" s="23">
        <v>30.8</v>
      </c>
      <c r="K168" s="23">
        <v>24.2</v>
      </c>
      <c r="L168" s="78">
        <v>26.9</v>
      </c>
      <c r="M168" s="23">
        <v>23.7</v>
      </c>
      <c r="N168" s="31">
        <v>19.3</v>
      </c>
      <c r="O168" s="31">
        <v>16.7</v>
      </c>
      <c r="P168" s="31">
        <v>15.9</v>
      </c>
      <c r="Q168" s="32">
        <v>15.8</v>
      </c>
      <c r="R168" s="31">
        <v>15.2</v>
      </c>
      <c r="S168" s="31">
        <v>12.9</v>
      </c>
      <c r="T168" s="31">
        <v>9.7</v>
      </c>
      <c r="U168" s="31">
        <v>6.9</v>
      </c>
      <c r="V168" s="32">
        <v>5.2</v>
      </c>
      <c r="W168" s="28">
        <f t="shared" si="7"/>
        <v>0.002824889982817301</v>
      </c>
      <c r="X168" s="28">
        <f>SUM(X$41,$W$46:$W168)</f>
        <v>91.51478277210147</v>
      </c>
      <c r="Y168" s="29">
        <v>0.184</v>
      </c>
    </row>
    <row r="169" spans="1:25" ht="12.75">
      <c r="A169" s="20">
        <v>163</v>
      </c>
      <c r="B169" s="21" t="s">
        <v>54</v>
      </c>
      <c r="C169" s="23">
        <v>14.8</v>
      </c>
      <c r="D169" s="23">
        <v>24.2</v>
      </c>
      <c r="E169" s="23">
        <v>32</v>
      </c>
      <c r="F169" s="23">
        <v>34.7</v>
      </c>
      <c r="G169" s="30">
        <v>31.8</v>
      </c>
      <c r="H169" s="23">
        <v>31.6</v>
      </c>
      <c r="I169" s="23">
        <v>31</v>
      </c>
      <c r="J169" s="23">
        <v>28.2</v>
      </c>
      <c r="K169" s="23">
        <v>27.6</v>
      </c>
      <c r="L169" s="78">
        <v>27.1</v>
      </c>
      <c r="M169" s="23">
        <v>26.7</v>
      </c>
      <c r="N169" s="31">
        <v>24.9</v>
      </c>
      <c r="O169" s="31">
        <v>22.6</v>
      </c>
      <c r="P169" s="31">
        <v>20.8</v>
      </c>
      <c r="Q169" s="32">
        <v>19.4</v>
      </c>
      <c r="R169" s="31">
        <v>17.9</v>
      </c>
      <c r="S169" s="31">
        <v>16.1</v>
      </c>
      <c r="T169" s="31">
        <v>14.1</v>
      </c>
      <c r="U169" s="31">
        <v>12.3</v>
      </c>
      <c r="V169" s="32">
        <v>10.6</v>
      </c>
      <c r="W169" s="28">
        <f t="shared" si="7"/>
        <v>0.0023489574313643865</v>
      </c>
      <c r="X169" s="28">
        <f>SUM(X$41,$W$46:$W169)</f>
        <v>91.51713172953284</v>
      </c>
      <c r="Y169" s="29">
        <v>0.153</v>
      </c>
    </row>
    <row r="170" spans="1:25" ht="12.75">
      <c r="A170" s="20">
        <v>164</v>
      </c>
      <c r="B170" s="21" t="s">
        <v>106</v>
      </c>
      <c r="C170" s="23">
        <v>21.6</v>
      </c>
      <c r="D170" s="23">
        <v>22.5</v>
      </c>
      <c r="E170" s="23">
        <v>23.4</v>
      </c>
      <c r="F170" s="23">
        <v>24.5</v>
      </c>
      <c r="G170" s="30">
        <v>25.9</v>
      </c>
      <c r="H170" s="23">
        <v>27.4</v>
      </c>
      <c r="I170" s="23">
        <v>29.4</v>
      </c>
      <c r="J170" s="23">
        <v>29.5</v>
      </c>
      <c r="K170" s="23">
        <v>28.8</v>
      </c>
      <c r="L170" s="78">
        <v>27.1</v>
      </c>
      <c r="M170" s="23">
        <v>25.2</v>
      </c>
      <c r="N170" s="31">
        <v>23.1</v>
      </c>
      <c r="O170" s="31">
        <v>21.2</v>
      </c>
      <c r="P170" s="31">
        <v>19.2</v>
      </c>
      <c r="Q170" s="32">
        <v>17.2</v>
      </c>
      <c r="R170" s="31">
        <v>15.6</v>
      </c>
      <c r="S170" s="31">
        <v>14.2</v>
      </c>
      <c r="T170" s="31">
        <v>12.9</v>
      </c>
      <c r="U170" s="31">
        <v>11.6</v>
      </c>
      <c r="V170" s="32">
        <v>10.3</v>
      </c>
      <c r="W170" s="28">
        <f t="shared" si="7"/>
        <v>2.1701910239734916</v>
      </c>
      <c r="X170" s="28">
        <f>SUM(X$41,$W$46:$W170)</f>
        <v>93.68732275350632</v>
      </c>
      <c r="Y170" s="29">
        <v>141.356</v>
      </c>
    </row>
    <row r="171" spans="1:25" ht="12.75">
      <c r="A171" s="20">
        <v>165</v>
      </c>
      <c r="B171" s="21" t="s">
        <v>169</v>
      </c>
      <c r="C171" s="23">
        <v>28.1</v>
      </c>
      <c r="D171" s="23">
        <v>29.7</v>
      </c>
      <c r="E171" s="23">
        <v>30.5</v>
      </c>
      <c r="F171" s="23">
        <v>29.8</v>
      </c>
      <c r="G171" s="30">
        <v>29.9</v>
      </c>
      <c r="H171" s="23">
        <v>30.6</v>
      </c>
      <c r="I171" s="23">
        <v>29.5</v>
      </c>
      <c r="J171" s="23">
        <v>29.3</v>
      </c>
      <c r="K171" s="23">
        <v>29.4</v>
      </c>
      <c r="L171" s="78">
        <v>27.2</v>
      </c>
      <c r="M171" s="23">
        <v>25.3</v>
      </c>
      <c r="N171" s="31">
        <v>23.8</v>
      </c>
      <c r="O171" s="31">
        <v>21.8</v>
      </c>
      <c r="P171" s="31">
        <v>20</v>
      </c>
      <c r="Q171" s="32">
        <v>18.2</v>
      </c>
      <c r="R171" s="31">
        <v>16.4</v>
      </c>
      <c r="S171" s="31">
        <v>14.7</v>
      </c>
      <c r="T171" s="31">
        <v>13</v>
      </c>
      <c r="U171" s="31">
        <v>11.4</v>
      </c>
      <c r="V171" s="32">
        <v>9.9</v>
      </c>
      <c r="W171" s="28">
        <f t="shared" si="7"/>
        <v>0.0033008225342702163</v>
      </c>
      <c r="X171" s="28">
        <f>SUM(X$41,$W$46:$W171)</f>
        <v>93.6906235760406</v>
      </c>
      <c r="Y171" s="29">
        <v>0.215</v>
      </c>
    </row>
    <row r="172" spans="1:25" ht="12.75">
      <c r="A172" s="20">
        <v>166</v>
      </c>
      <c r="B172" s="21" t="s">
        <v>108</v>
      </c>
      <c r="C172" s="23">
        <v>21.6</v>
      </c>
      <c r="D172" s="23">
        <v>22.4</v>
      </c>
      <c r="E172" s="23">
        <v>23.6</v>
      </c>
      <c r="F172" s="23">
        <v>25.3</v>
      </c>
      <c r="G172" s="30">
        <v>27.6</v>
      </c>
      <c r="H172" s="23">
        <v>28.8</v>
      </c>
      <c r="I172" s="23">
        <v>25.2</v>
      </c>
      <c r="J172" s="23">
        <v>26.7</v>
      </c>
      <c r="K172" s="23">
        <v>22.2</v>
      </c>
      <c r="L172" s="78">
        <v>27.4</v>
      </c>
      <c r="M172" s="23">
        <v>27.3</v>
      </c>
      <c r="N172" s="31">
        <v>26.3</v>
      </c>
      <c r="O172" s="31">
        <v>25</v>
      </c>
      <c r="P172" s="31">
        <v>23.4</v>
      </c>
      <c r="Q172" s="32">
        <v>22.2</v>
      </c>
      <c r="R172" s="31">
        <v>20.9</v>
      </c>
      <c r="S172" s="31">
        <v>19.1</v>
      </c>
      <c r="T172" s="31">
        <v>17.4</v>
      </c>
      <c r="U172" s="31">
        <v>15.6</v>
      </c>
      <c r="V172" s="32">
        <v>14.3</v>
      </c>
      <c r="W172" s="28">
        <f t="shared" si="7"/>
        <v>0.12583042553897067</v>
      </c>
      <c r="X172" s="28">
        <f>SUM(X$41,$W$46:$W172)</f>
        <v>93.81645400157956</v>
      </c>
      <c r="Y172" s="29">
        <v>8.196</v>
      </c>
    </row>
    <row r="173" spans="1:25" ht="12.75">
      <c r="A173" s="20">
        <v>167</v>
      </c>
      <c r="B173" s="21" t="s">
        <v>162</v>
      </c>
      <c r="C173" s="23">
        <v>27.7</v>
      </c>
      <c r="D173" s="23">
        <v>29.5</v>
      </c>
      <c r="E173" s="23">
        <v>31.1</v>
      </c>
      <c r="F173" s="23">
        <v>32.3</v>
      </c>
      <c r="G173" s="30">
        <v>32.1</v>
      </c>
      <c r="H173" s="23">
        <v>33.1</v>
      </c>
      <c r="I173" s="23">
        <v>32.9</v>
      </c>
      <c r="J173" s="23">
        <v>32.1</v>
      </c>
      <c r="K173" s="23">
        <v>30.5</v>
      </c>
      <c r="L173" s="78">
        <v>27.4</v>
      </c>
      <c r="M173" s="23">
        <v>24.2</v>
      </c>
      <c r="N173" s="31">
        <v>22.3</v>
      </c>
      <c r="O173" s="31">
        <v>20.2</v>
      </c>
      <c r="P173" s="31">
        <v>17.9</v>
      </c>
      <c r="Q173" s="32">
        <v>15.6</v>
      </c>
      <c r="R173" s="31">
        <v>13.3</v>
      </c>
      <c r="S173" s="31">
        <v>11.2</v>
      </c>
      <c r="T173" s="31">
        <v>9.3</v>
      </c>
      <c r="U173" s="31">
        <v>8</v>
      </c>
      <c r="V173" s="32">
        <v>6.9</v>
      </c>
      <c r="W173" s="28">
        <f t="shared" si="7"/>
        <v>0.10492009860094259</v>
      </c>
      <c r="X173" s="28">
        <f>SUM(X$41,$W$46:$W173)</f>
        <v>93.9213741001805</v>
      </c>
      <c r="Y173" s="29">
        <v>6.834</v>
      </c>
    </row>
    <row r="174" spans="1:25" ht="12.75">
      <c r="A174" s="20">
        <v>168</v>
      </c>
      <c r="B174" s="21" t="s">
        <v>203</v>
      </c>
      <c r="C174" s="23">
        <v>37</v>
      </c>
      <c r="D174" s="23">
        <v>33.8</v>
      </c>
      <c r="E174" s="23">
        <v>32.4</v>
      </c>
      <c r="F174" s="23">
        <v>32.2</v>
      </c>
      <c r="G174" s="30">
        <v>32.9</v>
      </c>
      <c r="H174" s="23">
        <v>34.4</v>
      </c>
      <c r="I174" s="23">
        <v>31.7</v>
      </c>
      <c r="J174" s="23">
        <v>30.3</v>
      </c>
      <c r="K174" s="23">
        <v>29.4</v>
      </c>
      <c r="L174" s="78">
        <v>27.5</v>
      </c>
      <c r="M174" s="23">
        <v>24.5</v>
      </c>
      <c r="N174" s="31">
        <v>21.4</v>
      </c>
      <c r="O174" s="31">
        <v>18.9</v>
      </c>
      <c r="P174" s="31">
        <v>16.5</v>
      </c>
      <c r="Q174" s="32">
        <v>14.6</v>
      </c>
      <c r="R174" s="31">
        <v>12.5</v>
      </c>
      <c r="S174" s="31">
        <v>10.5</v>
      </c>
      <c r="T174" s="31">
        <v>9.1</v>
      </c>
      <c r="U174" s="31">
        <v>8</v>
      </c>
      <c r="V174" s="32">
        <v>6.7</v>
      </c>
      <c r="W174" s="28">
        <f aca="true" t="shared" si="8" ref="W174:W201">100*$Y174/$Y$203</f>
        <v>0.004237334974225952</v>
      </c>
      <c r="X174" s="28">
        <f>SUM(X$41,$W$46:$W174)</f>
        <v>93.92561143515472</v>
      </c>
      <c r="Y174" s="29">
        <v>0.276</v>
      </c>
    </row>
    <row r="175" spans="1:25" ht="12.75">
      <c r="A175" s="20">
        <v>169</v>
      </c>
      <c r="B175" s="21" t="s">
        <v>146</v>
      </c>
      <c r="C175" s="23">
        <v>26.1</v>
      </c>
      <c r="D175" s="23">
        <v>25.4</v>
      </c>
      <c r="E175" s="23">
        <v>25.4</v>
      </c>
      <c r="F175" s="23">
        <v>26.2</v>
      </c>
      <c r="G175" s="30">
        <v>27.6</v>
      </c>
      <c r="H175" s="23">
        <v>28.1</v>
      </c>
      <c r="I175" s="23">
        <v>28.4</v>
      </c>
      <c r="J175" s="23">
        <v>28.5</v>
      </c>
      <c r="K175" s="23">
        <v>28.3</v>
      </c>
      <c r="L175" s="78">
        <v>27.6</v>
      </c>
      <c r="M175" s="23">
        <v>26.6</v>
      </c>
      <c r="N175" s="31">
        <v>24.6</v>
      </c>
      <c r="O175" s="31">
        <v>22.1</v>
      </c>
      <c r="P175" s="31">
        <v>20</v>
      </c>
      <c r="Q175" s="32">
        <v>18.2</v>
      </c>
      <c r="R175" s="31">
        <v>16.6</v>
      </c>
      <c r="S175" s="31">
        <v>15.1</v>
      </c>
      <c r="T175" s="31">
        <v>13.4</v>
      </c>
      <c r="U175" s="31">
        <v>11.7</v>
      </c>
      <c r="V175" s="32">
        <v>10.1</v>
      </c>
      <c r="W175" s="28">
        <f t="shared" si="8"/>
        <v>0.04548994032112861</v>
      </c>
      <c r="X175" s="28">
        <f>SUM(X$41,$W$46:$W175)</f>
        <v>93.97110137547585</v>
      </c>
      <c r="Y175" s="29">
        <v>2.963</v>
      </c>
    </row>
    <row r="176" spans="1:25" ht="12.75">
      <c r="A176" s="20">
        <v>170</v>
      </c>
      <c r="B176" s="21" t="s">
        <v>128</v>
      </c>
      <c r="C176" s="23">
        <v>23.3</v>
      </c>
      <c r="D176" s="23">
        <v>27.3</v>
      </c>
      <c r="E176" s="23">
        <v>29.5</v>
      </c>
      <c r="F176" s="23">
        <v>32.9</v>
      </c>
      <c r="G176" s="30">
        <v>38</v>
      </c>
      <c r="H176" s="23">
        <v>37.6</v>
      </c>
      <c r="I176" s="23">
        <v>34.5</v>
      </c>
      <c r="J176" s="23">
        <v>28.6</v>
      </c>
      <c r="K176" s="23">
        <v>28.5</v>
      </c>
      <c r="L176" s="78">
        <v>27.6</v>
      </c>
      <c r="M176" s="23">
        <v>25.7</v>
      </c>
      <c r="N176" s="31">
        <v>23.3</v>
      </c>
      <c r="O176" s="31">
        <v>20.8</v>
      </c>
      <c r="P176" s="31">
        <v>18.8</v>
      </c>
      <c r="Q176" s="32">
        <v>17.1</v>
      </c>
      <c r="R176" s="31">
        <v>15.5</v>
      </c>
      <c r="S176" s="31">
        <v>13.9</v>
      </c>
      <c r="T176" s="31">
        <v>12.1</v>
      </c>
      <c r="U176" s="31">
        <v>10.4</v>
      </c>
      <c r="V176" s="32">
        <v>8.8</v>
      </c>
      <c r="W176" s="28">
        <f t="shared" si="8"/>
        <v>0.007246456912444381</v>
      </c>
      <c r="X176" s="28">
        <f>SUM(X$41,$W$46:$W176)</f>
        <v>93.9783478323883</v>
      </c>
      <c r="Y176" s="29">
        <v>0.472</v>
      </c>
    </row>
    <row r="177" spans="1:25" ht="12.75">
      <c r="A177" s="20">
        <v>171</v>
      </c>
      <c r="B177" s="21" t="s">
        <v>91</v>
      </c>
      <c r="C177" s="23">
        <v>20.4</v>
      </c>
      <c r="D177" s="23">
        <v>23.5</v>
      </c>
      <c r="E177" s="23">
        <v>24.9</v>
      </c>
      <c r="F177" s="23">
        <v>25.9</v>
      </c>
      <c r="G177" s="30">
        <v>26.4</v>
      </c>
      <c r="H177" s="23">
        <v>26.2</v>
      </c>
      <c r="I177" s="23">
        <v>21.9</v>
      </c>
      <c r="J177" s="23">
        <v>23.8</v>
      </c>
      <c r="K177" s="23">
        <v>25.9</v>
      </c>
      <c r="L177" s="78">
        <v>27.8</v>
      </c>
      <c r="M177" s="23">
        <v>29.9</v>
      </c>
      <c r="N177" s="31">
        <v>30.1</v>
      </c>
      <c r="O177" s="31">
        <v>27.4</v>
      </c>
      <c r="P177" s="31">
        <v>23.7</v>
      </c>
      <c r="Q177" s="32">
        <v>20.6</v>
      </c>
      <c r="R177" s="31">
        <v>18.7</v>
      </c>
      <c r="S177" s="31">
        <v>17.6</v>
      </c>
      <c r="T177" s="31">
        <v>16.6</v>
      </c>
      <c r="U177" s="31">
        <v>14.8</v>
      </c>
      <c r="V177" s="32">
        <v>12.8</v>
      </c>
      <c r="W177" s="28">
        <f t="shared" si="8"/>
        <v>0.06950150517507567</v>
      </c>
      <c r="X177" s="28">
        <f>SUM(X$41,$W$46:$W177)</f>
        <v>94.04784933756336</v>
      </c>
      <c r="Y177" s="29">
        <v>4.527</v>
      </c>
    </row>
    <row r="178" spans="1:25" ht="12.75">
      <c r="A178" s="20">
        <v>172</v>
      </c>
      <c r="B178" s="21" t="s">
        <v>95</v>
      </c>
      <c r="C178" s="23">
        <v>20.7</v>
      </c>
      <c r="D178" s="23">
        <v>23.7</v>
      </c>
      <c r="E178" s="23">
        <v>30.5</v>
      </c>
      <c r="F178" s="23">
        <v>33.5</v>
      </c>
      <c r="G178" s="30">
        <v>37</v>
      </c>
      <c r="H178" s="23">
        <v>35.4</v>
      </c>
      <c r="I178" s="23">
        <v>33.4</v>
      </c>
      <c r="J178" s="23">
        <v>31.7</v>
      </c>
      <c r="K178" s="23">
        <v>28.6</v>
      </c>
      <c r="L178" s="78">
        <v>27.8</v>
      </c>
      <c r="M178" s="23">
        <v>23.8</v>
      </c>
      <c r="N178" s="31">
        <v>22</v>
      </c>
      <c r="O178" s="31">
        <v>19.3</v>
      </c>
      <c r="P178" s="31">
        <v>16.5</v>
      </c>
      <c r="Q178" s="32">
        <v>14.4</v>
      </c>
      <c r="R178" s="31">
        <v>12.7</v>
      </c>
      <c r="S178" s="31">
        <v>10.8</v>
      </c>
      <c r="T178" s="31">
        <v>9</v>
      </c>
      <c r="U178" s="31">
        <v>7.6</v>
      </c>
      <c r="V178" s="32">
        <v>6.1</v>
      </c>
      <c r="W178" s="28">
        <f t="shared" si="8"/>
        <v>0.0851151633953213</v>
      </c>
      <c r="X178" s="28">
        <f>SUM(X$41,$W$46:$W178)</f>
        <v>94.13296450095868</v>
      </c>
      <c r="Y178" s="29">
        <v>5.544</v>
      </c>
    </row>
    <row r="179" spans="1:25" ht="12.75">
      <c r="A179" s="20">
        <v>173</v>
      </c>
      <c r="B179" s="21" t="s">
        <v>110</v>
      </c>
      <c r="C179" s="23">
        <v>21.9</v>
      </c>
      <c r="D179" s="23">
        <v>24.4</v>
      </c>
      <c r="E179" s="23">
        <v>26.1</v>
      </c>
      <c r="F179" s="23">
        <v>27.5</v>
      </c>
      <c r="G179" s="30">
        <v>29.2</v>
      </c>
      <c r="H179" s="23">
        <v>30.8</v>
      </c>
      <c r="I179" s="23">
        <v>30.8</v>
      </c>
      <c r="J179" s="23">
        <v>30.6</v>
      </c>
      <c r="K179" s="23">
        <v>29.7</v>
      </c>
      <c r="L179" s="78">
        <v>28.1</v>
      </c>
      <c r="M179" s="23">
        <v>30.3</v>
      </c>
      <c r="N179" s="31">
        <v>31.5</v>
      </c>
      <c r="O179" s="31">
        <v>31.1</v>
      </c>
      <c r="P179" s="31">
        <v>29.7</v>
      </c>
      <c r="Q179" s="32">
        <v>28.3</v>
      </c>
      <c r="R179" s="31">
        <v>26.6</v>
      </c>
      <c r="S179" s="31">
        <v>24.6</v>
      </c>
      <c r="T179" s="31">
        <v>22.2</v>
      </c>
      <c r="U179" s="31">
        <v>19.8</v>
      </c>
      <c r="V179" s="32">
        <v>17.8</v>
      </c>
      <c r="W179" s="28">
        <f t="shared" si="8"/>
        <v>0.9018307743514734</v>
      </c>
      <c r="X179" s="28">
        <f>SUM(X$41,$W$46:$W179)</f>
        <v>95.03479527531015</v>
      </c>
      <c r="Y179" s="29">
        <v>58.741</v>
      </c>
    </row>
    <row r="180" spans="1:25" ht="12.75">
      <c r="A180" s="20">
        <v>174</v>
      </c>
      <c r="B180" s="21" t="s">
        <v>56</v>
      </c>
      <c r="C180" s="23">
        <v>15</v>
      </c>
      <c r="D180" s="23">
        <v>18.6</v>
      </c>
      <c r="E180" s="23">
        <v>21.4</v>
      </c>
      <c r="F180" s="23">
        <v>22.2</v>
      </c>
      <c r="G180" s="30">
        <v>23.3</v>
      </c>
      <c r="H180" s="23">
        <v>25.5</v>
      </c>
      <c r="I180" s="23">
        <v>27</v>
      </c>
      <c r="J180" s="23">
        <v>27.9</v>
      </c>
      <c r="K180" s="23">
        <v>28.6</v>
      </c>
      <c r="L180" s="78">
        <v>28.3</v>
      </c>
      <c r="M180" s="23">
        <v>26.9</v>
      </c>
      <c r="N180" s="31">
        <v>24.5</v>
      </c>
      <c r="O180" s="31">
        <v>22.4</v>
      </c>
      <c r="P180" s="31">
        <v>20.7</v>
      </c>
      <c r="Q180" s="32">
        <v>19.1</v>
      </c>
      <c r="R180" s="31">
        <v>17.6</v>
      </c>
      <c r="S180" s="31">
        <v>16</v>
      </c>
      <c r="T180" s="31">
        <v>14.3</v>
      </c>
      <c r="U180" s="31">
        <v>12.8</v>
      </c>
      <c r="V180" s="32">
        <v>11.4</v>
      </c>
      <c r="W180" s="28">
        <f t="shared" si="8"/>
        <v>0.024825255990302046</v>
      </c>
      <c r="X180" s="28">
        <f>SUM(X$41,$W$46:$W180)</f>
        <v>95.05962053130045</v>
      </c>
      <c r="Y180" s="29">
        <v>1.617</v>
      </c>
    </row>
    <row r="181" spans="1:25" ht="12.75">
      <c r="A181" s="20">
        <v>175</v>
      </c>
      <c r="B181" s="21" t="s">
        <v>188</v>
      </c>
      <c r="C181" s="23">
        <v>31.9</v>
      </c>
      <c r="D181" s="23">
        <v>31.4</v>
      </c>
      <c r="E181" s="23">
        <v>31.6</v>
      </c>
      <c r="F181" s="23">
        <v>32.7</v>
      </c>
      <c r="G181" s="30">
        <v>33.9</v>
      </c>
      <c r="H181" s="23">
        <v>33.3</v>
      </c>
      <c r="I181" s="23">
        <v>31.5</v>
      </c>
      <c r="J181" s="23">
        <v>32.7</v>
      </c>
      <c r="K181" s="23">
        <v>29.4</v>
      </c>
      <c r="L181" s="78">
        <v>28.3</v>
      </c>
      <c r="M181" s="23">
        <v>25</v>
      </c>
      <c r="N181" s="31">
        <v>22.6</v>
      </c>
      <c r="O181" s="31">
        <v>22.6</v>
      </c>
      <c r="P181" s="31">
        <v>21.7</v>
      </c>
      <c r="Q181" s="32">
        <v>20.2</v>
      </c>
      <c r="R181" s="31">
        <v>18.1</v>
      </c>
      <c r="S181" s="31">
        <v>16.1</v>
      </c>
      <c r="T181" s="31">
        <v>14.2</v>
      </c>
      <c r="U181" s="31">
        <v>12.7</v>
      </c>
      <c r="V181" s="32">
        <v>11.2</v>
      </c>
      <c r="W181" s="28">
        <f t="shared" si="8"/>
        <v>0.4298131519508325</v>
      </c>
      <c r="X181" s="28">
        <f>SUM(X$41,$W$46:$W181)</f>
        <v>95.48943368325129</v>
      </c>
      <c r="Y181" s="29">
        <v>27.996</v>
      </c>
    </row>
    <row r="182" spans="1:25" ht="12.75">
      <c r="A182" s="20">
        <v>176</v>
      </c>
      <c r="B182" s="21" t="s">
        <v>101</v>
      </c>
      <c r="C182" s="23">
        <v>21.2</v>
      </c>
      <c r="D182" s="23">
        <v>22.9</v>
      </c>
      <c r="E182" s="23">
        <v>25.8</v>
      </c>
      <c r="F182" s="23">
        <v>27.1</v>
      </c>
      <c r="G182" s="30">
        <v>27.6</v>
      </c>
      <c r="H182" s="23">
        <v>28</v>
      </c>
      <c r="I182" s="23">
        <v>28.3</v>
      </c>
      <c r="J182" s="23">
        <v>29.3</v>
      </c>
      <c r="K182" s="23">
        <v>29.7</v>
      </c>
      <c r="L182" s="78">
        <v>28.3</v>
      </c>
      <c r="M182" s="23">
        <v>26.3</v>
      </c>
      <c r="N182" s="31">
        <v>25.2</v>
      </c>
      <c r="O182" s="31">
        <v>24.1</v>
      </c>
      <c r="P182" s="31">
        <v>22.4</v>
      </c>
      <c r="Q182" s="32">
        <v>20.5</v>
      </c>
      <c r="R182" s="31">
        <v>18.4</v>
      </c>
      <c r="S182" s="31">
        <v>16.7</v>
      </c>
      <c r="T182" s="31">
        <v>15.3</v>
      </c>
      <c r="U182" s="31">
        <v>13.9</v>
      </c>
      <c r="V182" s="32">
        <v>12.6</v>
      </c>
      <c r="W182" s="28">
        <f t="shared" si="8"/>
        <v>1.2126454357761272</v>
      </c>
      <c r="X182" s="28">
        <f>SUM(X$41,$W$46:$W182)</f>
        <v>96.70207911902742</v>
      </c>
      <c r="Y182" s="29">
        <v>78.986</v>
      </c>
    </row>
    <row r="183" spans="1:25" ht="12.75">
      <c r="A183" s="20">
        <v>177</v>
      </c>
      <c r="B183" s="21" t="s">
        <v>105</v>
      </c>
      <c r="C183" s="23">
        <v>21.4</v>
      </c>
      <c r="D183" s="23">
        <v>23.9</v>
      </c>
      <c r="E183" s="23">
        <v>25.5</v>
      </c>
      <c r="F183" s="23">
        <v>26.3</v>
      </c>
      <c r="G183" s="30">
        <v>27.3</v>
      </c>
      <c r="H183" s="23">
        <v>28.8</v>
      </c>
      <c r="I183" s="23">
        <v>30.5</v>
      </c>
      <c r="J183" s="23">
        <v>31</v>
      </c>
      <c r="K183" s="23">
        <v>29.7</v>
      </c>
      <c r="L183" s="78">
        <v>28.4</v>
      </c>
      <c r="M183" s="23">
        <v>27.8</v>
      </c>
      <c r="N183" s="31">
        <v>26.2</v>
      </c>
      <c r="O183" s="31">
        <v>23.7</v>
      </c>
      <c r="P183" s="31">
        <v>21.3</v>
      </c>
      <c r="Q183" s="32">
        <v>19.2</v>
      </c>
      <c r="R183" s="31">
        <v>17.6</v>
      </c>
      <c r="S183" s="31">
        <v>16.1</v>
      </c>
      <c r="T183" s="31">
        <v>14.6</v>
      </c>
      <c r="U183" s="31">
        <v>12.8</v>
      </c>
      <c r="V183" s="32">
        <v>11.2</v>
      </c>
      <c r="W183" s="28">
        <f t="shared" si="8"/>
        <v>0.18070084292260674</v>
      </c>
      <c r="X183" s="28">
        <f>SUM(X$41,$W$46:$W183)</f>
        <v>96.88277996195002</v>
      </c>
      <c r="Y183" s="29">
        <v>11.77</v>
      </c>
    </row>
    <row r="184" spans="1:25" ht="12.75">
      <c r="A184" s="20">
        <v>178</v>
      </c>
      <c r="B184" s="21" t="s">
        <v>123</v>
      </c>
      <c r="C184" s="23">
        <v>23.1</v>
      </c>
      <c r="D184" s="23">
        <v>24.2</v>
      </c>
      <c r="E184" s="23">
        <v>25.3</v>
      </c>
      <c r="F184" s="23">
        <v>26.6</v>
      </c>
      <c r="G184" s="30">
        <v>27.7</v>
      </c>
      <c r="H184" s="23">
        <v>28.9</v>
      </c>
      <c r="I184" s="23">
        <v>30</v>
      </c>
      <c r="J184" s="23">
        <v>31</v>
      </c>
      <c r="K184" s="23">
        <v>27</v>
      </c>
      <c r="L184" s="78">
        <v>28.5</v>
      </c>
      <c r="M184" s="23">
        <v>30.1</v>
      </c>
      <c r="N184" s="31">
        <v>31.3</v>
      </c>
      <c r="O184" s="31">
        <v>30.8</v>
      </c>
      <c r="P184" s="31">
        <v>30.1</v>
      </c>
      <c r="Q184" s="32">
        <v>29.2</v>
      </c>
      <c r="R184" s="31">
        <v>28.2</v>
      </c>
      <c r="S184" s="31">
        <v>26.6</v>
      </c>
      <c r="T184" s="31">
        <v>24.5</v>
      </c>
      <c r="U184" s="31">
        <v>22.3</v>
      </c>
      <c r="V184" s="32">
        <v>20.2</v>
      </c>
      <c r="W184" s="28">
        <f t="shared" si="8"/>
        <v>0.052843865874223656</v>
      </c>
      <c r="X184" s="28">
        <f>SUM(X$41,$W$46:$W184)</f>
        <v>96.93562382782424</v>
      </c>
      <c r="Y184" s="29">
        <v>3.442</v>
      </c>
    </row>
    <row r="185" spans="1:25" ht="12.75">
      <c r="A185" s="20">
        <v>179</v>
      </c>
      <c r="B185" s="21" t="s">
        <v>67</v>
      </c>
      <c r="C185" s="23">
        <v>17</v>
      </c>
      <c r="D185" s="23">
        <v>18.6</v>
      </c>
      <c r="E185" s="23">
        <v>20.4</v>
      </c>
      <c r="F185" s="23">
        <v>22</v>
      </c>
      <c r="G185" s="30">
        <v>23.5</v>
      </c>
      <c r="H185" s="23">
        <v>25.1</v>
      </c>
      <c r="I185" s="23">
        <v>26.6</v>
      </c>
      <c r="J185" s="23">
        <v>27.8</v>
      </c>
      <c r="K185" s="23">
        <v>28.2</v>
      </c>
      <c r="L185" s="78">
        <v>28.5</v>
      </c>
      <c r="M185" s="23">
        <v>28.5</v>
      </c>
      <c r="N185" s="31">
        <v>27.9</v>
      </c>
      <c r="O185" s="31">
        <v>26.6</v>
      </c>
      <c r="P185" s="31">
        <v>25.1</v>
      </c>
      <c r="Q185" s="32">
        <v>23.1</v>
      </c>
      <c r="R185" s="31">
        <v>21.2</v>
      </c>
      <c r="S185" s="31">
        <v>19.5</v>
      </c>
      <c r="T185" s="31">
        <v>17.9</v>
      </c>
      <c r="U185" s="31">
        <v>16.2</v>
      </c>
      <c r="V185" s="32">
        <v>14.7</v>
      </c>
      <c r="W185" s="28">
        <f t="shared" si="8"/>
        <v>0.13822002453969653</v>
      </c>
      <c r="X185" s="28">
        <f>SUM(X$41,$W$46:$W185)</f>
        <v>97.07384385236394</v>
      </c>
      <c r="Y185" s="29">
        <v>9.003</v>
      </c>
    </row>
    <row r="186" spans="1:25" ht="12.75">
      <c r="A186" s="20">
        <v>180</v>
      </c>
      <c r="B186" s="21" t="s">
        <v>58</v>
      </c>
      <c r="C186" s="23">
        <v>15.4</v>
      </c>
      <c r="D186" s="23">
        <v>17.7</v>
      </c>
      <c r="E186" s="23">
        <v>19.7</v>
      </c>
      <c r="F186" s="23">
        <v>21.8</v>
      </c>
      <c r="G186" s="30">
        <v>23.7</v>
      </c>
      <c r="H186" s="23">
        <v>25.4</v>
      </c>
      <c r="I186" s="23">
        <v>27</v>
      </c>
      <c r="J186" s="23">
        <v>28.3</v>
      </c>
      <c r="K186" s="23">
        <v>29.5</v>
      </c>
      <c r="L186" s="78">
        <v>29.6</v>
      </c>
      <c r="M186" s="23">
        <v>28.1</v>
      </c>
      <c r="N186" s="31">
        <v>28.3</v>
      </c>
      <c r="O186" s="31">
        <v>28.4</v>
      </c>
      <c r="P186" s="31">
        <v>28</v>
      </c>
      <c r="Q186" s="32">
        <v>27.1</v>
      </c>
      <c r="R186" s="31">
        <v>25.3</v>
      </c>
      <c r="S186" s="31">
        <v>23.1</v>
      </c>
      <c r="T186" s="31">
        <v>21</v>
      </c>
      <c r="U186" s="31">
        <v>19</v>
      </c>
      <c r="V186" s="32">
        <v>17</v>
      </c>
      <c r="W186" s="28">
        <f t="shared" si="8"/>
        <v>0.384845202170007</v>
      </c>
      <c r="X186" s="28">
        <f>SUM(X$41,$W$46:$W186)</f>
        <v>97.45868905453395</v>
      </c>
      <c r="Y186" s="29">
        <v>25.067</v>
      </c>
    </row>
    <row r="187" spans="1:25" ht="12.75">
      <c r="A187" s="20">
        <v>181</v>
      </c>
      <c r="B187" s="21" t="s">
        <v>36</v>
      </c>
      <c r="C187" s="25">
        <v>12.8</v>
      </c>
      <c r="D187" s="25">
        <v>13.2</v>
      </c>
      <c r="E187" s="23">
        <v>15.9</v>
      </c>
      <c r="F187" s="23">
        <v>18.7</v>
      </c>
      <c r="G187" s="30">
        <v>21.9</v>
      </c>
      <c r="H187" s="23">
        <v>22</v>
      </c>
      <c r="I187" s="23">
        <v>23.6</v>
      </c>
      <c r="J187" s="23">
        <v>25.7</v>
      </c>
      <c r="K187" s="23">
        <v>28</v>
      </c>
      <c r="L187" s="78">
        <v>29.7</v>
      </c>
      <c r="M187" s="23">
        <v>30.4</v>
      </c>
      <c r="N187" s="31">
        <v>31.2</v>
      </c>
      <c r="O187" s="31">
        <v>31.1</v>
      </c>
      <c r="P187" s="31">
        <v>30.6</v>
      </c>
      <c r="Q187" s="32">
        <v>29.9</v>
      </c>
      <c r="R187" s="31">
        <v>28.7</v>
      </c>
      <c r="S187" s="31">
        <v>26.8</v>
      </c>
      <c r="T187" s="31">
        <v>24.2</v>
      </c>
      <c r="U187" s="31">
        <v>21.9</v>
      </c>
      <c r="V187" s="32">
        <v>20</v>
      </c>
      <c r="W187" s="28">
        <f t="shared" si="8"/>
        <v>0.024518202731300166</v>
      </c>
      <c r="X187" s="28">
        <f>SUM(X$41,$W$46:$W187)</f>
        <v>97.48320725726525</v>
      </c>
      <c r="Y187" s="29">
        <v>1.597</v>
      </c>
    </row>
    <row r="188" spans="1:25" ht="12.75">
      <c r="A188" s="20">
        <v>182</v>
      </c>
      <c r="B188" s="21" t="s">
        <v>124</v>
      </c>
      <c r="C188" s="23">
        <v>23.2</v>
      </c>
      <c r="D188" s="23">
        <v>24.3</v>
      </c>
      <c r="E188" s="23">
        <v>25.1</v>
      </c>
      <c r="F188" s="23">
        <v>26.1</v>
      </c>
      <c r="G188" s="30">
        <v>26.8</v>
      </c>
      <c r="H188" s="23">
        <v>27.9</v>
      </c>
      <c r="I188" s="23">
        <v>28.5</v>
      </c>
      <c r="J188" s="23">
        <v>28.5</v>
      </c>
      <c r="K188" s="23">
        <v>29.6</v>
      </c>
      <c r="L188" s="78">
        <v>29.8</v>
      </c>
      <c r="M188" s="23">
        <v>28.3</v>
      </c>
      <c r="N188" s="31">
        <v>26.7</v>
      </c>
      <c r="O188" s="31">
        <v>24.8</v>
      </c>
      <c r="P188" s="31">
        <v>22.8</v>
      </c>
      <c r="Q188" s="32">
        <v>20.8</v>
      </c>
      <c r="R188" s="31">
        <v>19</v>
      </c>
      <c r="S188" s="31">
        <v>17.4</v>
      </c>
      <c r="T188" s="31">
        <v>15.8</v>
      </c>
      <c r="U188" s="31">
        <v>14.2</v>
      </c>
      <c r="V188" s="32">
        <v>12.8</v>
      </c>
      <c r="W188" s="28">
        <f t="shared" si="8"/>
        <v>0.28621969537860303</v>
      </c>
      <c r="X188" s="28">
        <f>SUM(X$41,$W$46:$W188)</f>
        <v>97.76942695264385</v>
      </c>
      <c r="Y188" s="29">
        <v>18.643</v>
      </c>
    </row>
    <row r="189" spans="1:25" ht="12.75">
      <c r="A189" s="20">
        <v>183</v>
      </c>
      <c r="B189" s="21" t="s">
        <v>104</v>
      </c>
      <c r="C189" s="23">
        <v>21.4</v>
      </c>
      <c r="D189" s="23">
        <v>24.1</v>
      </c>
      <c r="E189" s="23">
        <v>27.2</v>
      </c>
      <c r="F189" s="23">
        <v>30.3</v>
      </c>
      <c r="G189" s="30">
        <v>33.2</v>
      </c>
      <c r="H189" s="23">
        <v>33.9</v>
      </c>
      <c r="I189" s="23">
        <v>32</v>
      </c>
      <c r="J189" s="23">
        <v>32.2</v>
      </c>
      <c r="K189" s="23">
        <v>32</v>
      </c>
      <c r="L189" s="78">
        <v>29.8</v>
      </c>
      <c r="M189" s="23">
        <v>26.3</v>
      </c>
      <c r="N189" s="31">
        <v>25.9</v>
      </c>
      <c r="O189" s="31">
        <v>25</v>
      </c>
      <c r="P189" s="31">
        <v>23.7</v>
      </c>
      <c r="Q189" s="32">
        <v>21.9</v>
      </c>
      <c r="R189" s="31">
        <v>19.7</v>
      </c>
      <c r="S189" s="31">
        <v>17.7</v>
      </c>
      <c r="T189" s="31">
        <v>16</v>
      </c>
      <c r="U189" s="31">
        <v>14.6</v>
      </c>
      <c r="V189" s="32">
        <v>13.3</v>
      </c>
      <c r="W189" s="28">
        <f t="shared" si="8"/>
        <v>0.20305432017794367</v>
      </c>
      <c r="X189" s="28">
        <f>SUM(X$41,$W$46:$W189)</f>
        <v>97.9724812728218</v>
      </c>
      <c r="Y189" s="29">
        <v>13.226</v>
      </c>
    </row>
    <row r="190" spans="1:25" ht="12.75">
      <c r="A190" s="20">
        <v>184</v>
      </c>
      <c r="B190" s="21" t="s">
        <v>120</v>
      </c>
      <c r="C190" s="23">
        <v>23</v>
      </c>
      <c r="D190" s="23">
        <v>26.4</v>
      </c>
      <c r="E190" s="23">
        <v>29.7</v>
      </c>
      <c r="F190" s="23">
        <v>31.5</v>
      </c>
      <c r="G190" s="30">
        <v>32.6</v>
      </c>
      <c r="H190" s="23">
        <v>33.6</v>
      </c>
      <c r="I190" s="23">
        <v>35</v>
      </c>
      <c r="J190" s="23">
        <v>30.7</v>
      </c>
      <c r="K190" s="23">
        <v>29.4</v>
      </c>
      <c r="L190" s="78">
        <v>30</v>
      </c>
      <c r="M190" s="23">
        <v>29.1</v>
      </c>
      <c r="N190" s="31">
        <v>26.8</v>
      </c>
      <c r="O190" s="31">
        <v>24.1</v>
      </c>
      <c r="P190" s="31">
        <v>21.6</v>
      </c>
      <c r="Q190" s="32">
        <v>19.8</v>
      </c>
      <c r="R190" s="31">
        <v>18.4</v>
      </c>
      <c r="S190" s="31">
        <v>16.9</v>
      </c>
      <c r="T190" s="31">
        <v>15.1</v>
      </c>
      <c r="U190" s="31">
        <v>13.2</v>
      </c>
      <c r="V190" s="32">
        <v>11.5</v>
      </c>
      <c r="W190" s="28">
        <f t="shared" si="8"/>
        <v>0.012251425034175038</v>
      </c>
      <c r="X190" s="28">
        <f>SUM(X$41,$W$46:$W190)</f>
        <v>97.98473269785597</v>
      </c>
      <c r="Y190" s="29">
        <v>0.798</v>
      </c>
    </row>
    <row r="191" spans="1:25" ht="12.75">
      <c r="A191" s="20">
        <v>185</v>
      </c>
      <c r="B191" s="21" t="s">
        <v>167</v>
      </c>
      <c r="C191" s="23">
        <v>28</v>
      </c>
      <c r="D191" s="23">
        <v>26.8</v>
      </c>
      <c r="E191" s="23">
        <v>28</v>
      </c>
      <c r="F191" s="23">
        <v>28.9</v>
      </c>
      <c r="G191" s="30">
        <v>30.5</v>
      </c>
      <c r="H191" s="23">
        <v>31.3</v>
      </c>
      <c r="I191" s="23">
        <v>31.3</v>
      </c>
      <c r="J191" s="23">
        <v>30.2</v>
      </c>
      <c r="K191" s="23">
        <v>30.8</v>
      </c>
      <c r="L191" s="78">
        <v>30.4</v>
      </c>
      <c r="M191" s="23">
        <v>29.8</v>
      </c>
      <c r="N191" s="31">
        <v>27.5</v>
      </c>
      <c r="O191" s="31">
        <v>25.1</v>
      </c>
      <c r="P191" s="31">
        <v>22.6</v>
      </c>
      <c r="Q191" s="32">
        <v>20.1</v>
      </c>
      <c r="R191" s="31">
        <v>17.7</v>
      </c>
      <c r="S191" s="31">
        <v>15.4</v>
      </c>
      <c r="T191" s="31">
        <v>13.4</v>
      </c>
      <c r="U191" s="31">
        <v>11.4</v>
      </c>
      <c r="V191" s="32">
        <v>9.5</v>
      </c>
      <c r="W191" s="28">
        <f t="shared" si="8"/>
        <v>0.19513234609569513</v>
      </c>
      <c r="X191" s="28">
        <f>SUM(X$41,$W$46:$W191)</f>
        <v>98.17986504395166</v>
      </c>
      <c r="Y191" s="29">
        <v>12.71</v>
      </c>
    </row>
    <row r="192" spans="1:25" ht="12.75">
      <c r="A192" s="20">
        <v>186</v>
      </c>
      <c r="B192" s="21" t="s">
        <v>152</v>
      </c>
      <c r="C192" s="23">
        <v>26.8</v>
      </c>
      <c r="D192" s="23">
        <v>28</v>
      </c>
      <c r="E192" s="23">
        <v>29.8</v>
      </c>
      <c r="F192" s="23">
        <v>31.6</v>
      </c>
      <c r="G192" s="30">
        <v>33.3</v>
      </c>
      <c r="H192" s="23">
        <v>32.9</v>
      </c>
      <c r="I192" s="23">
        <v>32.8</v>
      </c>
      <c r="J192" s="23">
        <v>34.4</v>
      </c>
      <c r="K192" s="23">
        <v>33.6</v>
      </c>
      <c r="L192" s="78">
        <v>30.5</v>
      </c>
      <c r="M192" s="23">
        <v>31.8</v>
      </c>
      <c r="N192" s="31">
        <v>33.2</v>
      </c>
      <c r="O192" s="31">
        <v>32.8</v>
      </c>
      <c r="P192" s="31">
        <v>31.5</v>
      </c>
      <c r="Q192" s="32">
        <v>29.1</v>
      </c>
      <c r="R192" s="31">
        <v>26.3</v>
      </c>
      <c r="S192" s="31">
        <v>23.8</v>
      </c>
      <c r="T192" s="31">
        <v>21.6</v>
      </c>
      <c r="U192" s="31">
        <v>19.8</v>
      </c>
      <c r="V192" s="32">
        <v>17.9</v>
      </c>
      <c r="W192" s="28">
        <f t="shared" si="8"/>
        <v>0.4444135344163719</v>
      </c>
      <c r="X192" s="28">
        <f>SUM(X$41,$W$46:$W192)</f>
        <v>98.62427857836803</v>
      </c>
      <c r="Y192" s="29">
        <v>28.947</v>
      </c>
    </row>
    <row r="193" spans="1:25" ht="12.75">
      <c r="A193" s="20">
        <v>187</v>
      </c>
      <c r="B193" s="21" t="s">
        <v>116</v>
      </c>
      <c r="C193" s="23">
        <v>22.7</v>
      </c>
      <c r="D193" s="23">
        <v>25.3</v>
      </c>
      <c r="E193" s="23">
        <v>27.3</v>
      </c>
      <c r="F193" s="23">
        <v>29.1</v>
      </c>
      <c r="G193" s="30">
        <v>31.3</v>
      </c>
      <c r="H193" s="23">
        <v>33.5</v>
      </c>
      <c r="I193" s="23">
        <v>33.9</v>
      </c>
      <c r="J193" s="23">
        <v>33.1</v>
      </c>
      <c r="K193" s="23">
        <v>31.9</v>
      </c>
      <c r="L193" s="78">
        <v>30.6</v>
      </c>
      <c r="M193" s="23">
        <v>28.8</v>
      </c>
      <c r="N193" s="31">
        <v>26.7</v>
      </c>
      <c r="O193" s="31">
        <v>24.4</v>
      </c>
      <c r="P193" s="31">
        <v>22.1</v>
      </c>
      <c r="Q193" s="32">
        <v>19.9</v>
      </c>
      <c r="R193" s="31">
        <v>17.9</v>
      </c>
      <c r="S193" s="31">
        <v>15.9</v>
      </c>
      <c r="T193" s="31">
        <v>13.9</v>
      </c>
      <c r="U193" s="31">
        <v>11.9</v>
      </c>
      <c r="V193" s="32">
        <v>10</v>
      </c>
      <c r="W193" s="28">
        <f t="shared" si="8"/>
        <v>0.09578526414563665</v>
      </c>
      <c r="X193" s="28">
        <f>SUM(X$41,$W$46:$W193)</f>
        <v>98.72006384251367</v>
      </c>
      <c r="Y193" s="29">
        <v>6.239</v>
      </c>
    </row>
    <row r="194" spans="1:25" ht="12.75">
      <c r="A194" s="20">
        <v>188</v>
      </c>
      <c r="B194" s="21" t="s">
        <v>50</v>
      </c>
      <c r="C194" s="23">
        <v>14.3</v>
      </c>
      <c r="D194" s="23">
        <v>18.8</v>
      </c>
      <c r="E194" s="23">
        <v>19.9</v>
      </c>
      <c r="F194" s="23">
        <v>23.8</v>
      </c>
      <c r="G194" s="30">
        <v>27.1</v>
      </c>
      <c r="H194" s="23">
        <v>29.9</v>
      </c>
      <c r="I194" s="23">
        <v>34.4</v>
      </c>
      <c r="J194" s="23">
        <v>33.2</v>
      </c>
      <c r="K194" s="23">
        <v>32.4</v>
      </c>
      <c r="L194" s="78">
        <v>31.2</v>
      </c>
      <c r="M194" s="23">
        <v>29.6</v>
      </c>
      <c r="N194" s="31">
        <v>29</v>
      </c>
      <c r="O194" s="31">
        <v>27.7</v>
      </c>
      <c r="P194" s="31">
        <v>25.7</v>
      </c>
      <c r="Q194" s="32">
        <v>23.4</v>
      </c>
      <c r="R194" s="31">
        <v>21.2</v>
      </c>
      <c r="S194" s="31">
        <v>19.5</v>
      </c>
      <c r="T194" s="31">
        <v>17.7</v>
      </c>
      <c r="U194" s="31">
        <v>16</v>
      </c>
      <c r="V194" s="32">
        <v>14.4</v>
      </c>
      <c r="W194" s="28">
        <f t="shared" si="8"/>
        <v>0.13034410844629832</v>
      </c>
      <c r="X194" s="28">
        <f>SUM(X$41,$W$46:$W194)</f>
        <v>98.85040795095996</v>
      </c>
      <c r="Y194" s="29">
        <v>8.49</v>
      </c>
    </row>
    <row r="195" spans="1:25" ht="12.75">
      <c r="A195" s="20">
        <v>189</v>
      </c>
      <c r="B195" s="21" t="s">
        <v>69</v>
      </c>
      <c r="C195" s="23">
        <v>17.6</v>
      </c>
      <c r="D195" s="23">
        <v>19.3</v>
      </c>
      <c r="E195" s="23">
        <v>21.6</v>
      </c>
      <c r="F195" s="23">
        <v>25.5</v>
      </c>
      <c r="G195" s="30">
        <v>28.3</v>
      </c>
      <c r="H195" s="23">
        <v>29.3</v>
      </c>
      <c r="I195" s="23">
        <v>30.3</v>
      </c>
      <c r="J195" s="23">
        <v>31.1</v>
      </c>
      <c r="K195" s="23">
        <v>31.9</v>
      </c>
      <c r="L195" s="78">
        <v>31.3</v>
      </c>
      <c r="M195" s="23">
        <v>30.2</v>
      </c>
      <c r="N195" s="31">
        <v>29.6</v>
      </c>
      <c r="O195" s="31">
        <v>28.3</v>
      </c>
      <c r="P195" s="31">
        <v>26.6</v>
      </c>
      <c r="Q195" s="32">
        <v>24.7</v>
      </c>
      <c r="R195" s="31">
        <v>22.6</v>
      </c>
      <c r="S195" s="31">
        <v>20.6</v>
      </c>
      <c r="T195" s="31">
        <v>18.6</v>
      </c>
      <c r="U195" s="31">
        <v>16.8</v>
      </c>
      <c r="V195" s="32">
        <v>15</v>
      </c>
      <c r="W195" s="28">
        <f t="shared" si="8"/>
        <v>0.21390865288366012</v>
      </c>
      <c r="X195" s="28">
        <f>SUM(X$41,$W$46:$W195)</f>
        <v>99.06431660384362</v>
      </c>
      <c r="Y195" s="29">
        <v>13.933</v>
      </c>
    </row>
    <row r="196" spans="1:25" ht="12.75">
      <c r="A196" s="20">
        <v>190</v>
      </c>
      <c r="B196" s="21" t="s">
        <v>82</v>
      </c>
      <c r="C196" s="23">
        <v>19.4</v>
      </c>
      <c r="D196" s="23">
        <v>20.7</v>
      </c>
      <c r="E196" s="23">
        <v>22</v>
      </c>
      <c r="F196" s="23">
        <v>23.7</v>
      </c>
      <c r="G196" s="30">
        <v>26.6</v>
      </c>
      <c r="H196" s="23">
        <v>28.8</v>
      </c>
      <c r="I196" s="23">
        <v>30.4</v>
      </c>
      <c r="J196" s="23">
        <v>31.2</v>
      </c>
      <c r="K196" s="23">
        <v>31.7</v>
      </c>
      <c r="L196" s="78">
        <v>31.9</v>
      </c>
      <c r="M196" s="23">
        <v>31.4</v>
      </c>
      <c r="N196" s="31">
        <v>30.1</v>
      </c>
      <c r="O196" s="31">
        <v>29.2</v>
      </c>
      <c r="P196" s="31">
        <v>28.2</v>
      </c>
      <c r="Q196" s="32">
        <v>26.8</v>
      </c>
      <c r="R196" s="31">
        <v>24.9</v>
      </c>
      <c r="S196" s="31">
        <v>22.9</v>
      </c>
      <c r="T196" s="31">
        <v>20.7</v>
      </c>
      <c r="U196" s="31">
        <v>19</v>
      </c>
      <c r="V196" s="32">
        <v>17.4</v>
      </c>
      <c r="W196" s="28">
        <f t="shared" si="8"/>
        <v>0.15576811829165405</v>
      </c>
      <c r="X196" s="28">
        <f>SUM(X$41,$W$46:$W196)</f>
        <v>99.22008472213528</v>
      </c>
      <c r="Y196" s="29">
        <v>10.146</v>
      </c>
    </row>
    <row r="197" spans="1:25" ht="12.75">
      <c r="A197" s="20">
        <v>191</v>
      </c>
      <c r="B197" s="21" t="s">
        <v>94</v>
      </c>
      <c r="C197" s="23">
        <v>20.6</v>
      </c>
      <c r="D197" s="23">
        <v>22.7</v>
      </c>
      <c r="E197" s="23">
        <v>24.6</v>
      </c>
      <c r="F197" s="23">
        <v>27.5</v>
      </c>
      <c r="G197" s="30">
        <v>31.3</v>
      </c>
      <c r="H197" s="23">
        <v>35.3</v>
      </c>
      <c r="I197" s="23">
        <v>39</v>
      </c>
      <c r="J197" s="23">
        <v>39.7</v>
      </c>
      <c r="K197" s="23">
        <v>36.7</v>
      </c>
      <c r="L197" s="78">
        <v>32.8</v>
      </c>
      <c r="M197" s="23">
        <v>30.7</v>
      </c>
      <c r="N197" s="31">
        <v>30.9</v>
      </c>
      <c r="O197" s="31">
        <v>29.9</v>
      </c>
      <c r="P197" s="31">
        <v>27.7</v>
      </c>
      <c r="Q197" s="32">
        <v>24.8</v>
      </c>
      <c r="R197" s="31">
        <v>22.3</v>
      </c>
      <c r="S197" s="31">
        <v>20.4</v>
      </c>
      <c r="T197" s="31">
        <v>18.9</v>
      </c>
      <c r="U197" s="31">
        <v>17.3</v>
      </c>
      <c r="V197" s="32">
        <v>15.6</v>
      </c>
      <c r="W197" s="28">
        <f t="shared" si="8"/>
        <v>0.32387977759518366</v>
      </c>
      <c r="X197" s="28">
        <f>SUM(X$41,$W$46:$W197)</f>
        <v>99.54396449973046</v>
      </c>
      <c r="Y197" s="29">
        <v>21.096</v>
      </c>
    </row>
    <row r="198" spans="1:25" ht="12.75">
      <c r="A198" s="20">
        <v>192</v>
      </c>
      <c r="B198" s="21" t="s">
        <v>39</v>
      </c>
      <c r="C198" s="25">
        <v>12.9</v>
      </c>
      <c r="D198" s="23">
        <v>15.8</v>
      </c>
      <c r="E198" s="23">
        <v>18.5</v>
      </c>
      <c r="F198" s="23">
        <v>19.4</v>
      </c>
      <c r="G198" s="30">
        <v>21.3</v>
      </c>
      <c r="H198" s="35">
        <v>-20</v>
      </c>
      <c r="I198" s="23">
        <v>21.1</v>
      </c>
      <c r="J198" s="23">
        <v>22.9</v>
      </c>
      <c r="K198" s="23">
        <v>27.6</v>
      </c>
      <c r="L198" s="78">
        <v>33.1</v>
      </c>
      <c r="M198" s="23">
        <v>31.5</v>
      </c>
      <c r="N198" s="31">
        <v>33.2</v>
      </c>
      <c r="O198" s="31">
        <v>32.1</v>
      </c>
      <c r="P198" s="31">
        <v>30.7</v>
      </c>
      <c r="Q198" s="32">
        <v>28.4</v>
      </c>
      <c r="R198" s="31">
        <v>25.8</v>
      </c>
      <c r="S198" s="31">
        <v>23.6</v>
      </c>
      <c r="T198" s="31">
        <v>21.8</v>
      </c>
      <c r="U198" s="31">
        <v>20.4</v>
      </c>
      <c r="V198" s="32">
        <v>18.8</v>
      </c>
      <c r="W198" s="28">
        <f t="shared" si="8"/>
        <v>0.01638129136775033</v>
      </c>
      <c r="X198" s="28">
        <f>SUM(X$41,$W$46:$W198)</f>
        <v>99.56034579109821</v>
      </c>
      <c r="Y198" s="29">
        <v>1.067</v>
      </c>
    </row>
    <row r="199" spans="1:25" ht="12.75">
      <c r="A199" s="20">
        <v>193</v>
      </c>
      <c r="B199" s="21" t="s">
        <v>97</v>
      </c>
      <c r="C199" s="23">
        <v>20.8</v>
      </c>
      <c r="D199" s="23">
        <v>21.2</v>
      </c>
      <c r="E199" s="23">
        <v>22</v>
      </c>
      <c r="F199" s="23">
        <v>24</v>
      </c>
      <c r="G199" s="30">
        <v>26.2</v>
      </c>
      <c r="H199" s="23">
        <v>27.7</v>
      </c>
      <c r="I199" s="23">
        <v>29.3</v>
      </c>
      <c r="J199" s="23">
        <v>30.8</v>
      </c>
      <c r="K199" s="23">
        <v>32.3</v>
      </c>
      <c r="L199" s="78">
        <v>33.1</v>
      </c>
      <c r="M199" s="23">
        <v>32.2</v>
      </c>
      <c r="N199" s="31">
        <v>33.4</v>
      </c>
      <c r="O199" s="31">
        <v>32.3</v>
      </c>
      <c r="P199" s="31">
        <v>30.6</v>
      </c>
      <c r="Q199" s="32">
        <v>28.5</v>
      </c>
      <c r="R199" s="31">
        <v>26.1</v>
      </c>
      <c r="S199" s="31">
        <v>23.7</v>
      </c>
      <c r="T199" s="31">
        <v>21.6</v>
      </c>
      <c r="U199" s="31">
        <v>19.8</v>
      </c>
      <c r="V199" s="32">
        <v>18</v>
      </c>
      <c r="W199" s="28">
        <f t="shared" si="8"/>
        <v>0.1782597695135418</v>
      </c>
      <c r="X199" s="28">
        <f>SUM(X$41,$W$46:$W199)</f>
        <v>99.73860556061176</v>
      </c>
      <c r="Y199" s="29">
        <v>11.611</v>
      </c>
    </row>
    <row r="200" spans="1:25" ht="12.75">
      <c r="A200" s="20">
        <v>194</v>
      </c>
      <c r="B200" s="21" t="s">
        <v>194</v>
      </c>
      <c r="C200" s="23">
        <v>33.1</v>
      </c>
      <c r="D200" s="23">
        <v>33</v>
      </c>
      <c r="E200" s="23">
        <v>33</v>
      </c>
      <c r="F200" s="23">
        <v>32.7</v>
      </c>
      <c r="G200" s="30">
        <v>32.2</v>
      </c>
      <c r="H200" s="23">
        <v>32</v>
      </c>
      <c r="I200" s="23">
        <v>32.6</v>
      </c>
      <c r="J200" s="23">
        <v>33.1</v>
      </c>
      <c r="K200" s="23">
        <v>34.3</v>
      </c>
      <c r="L200" s="78">
        <v>35.5</v>
      </c>
      <c r="M200" s="23">
        <v>35.6</v>
      </c>
      <c r="N200" s="31">
        <v>35.2</v>
      </c>
      <c r="O200" s="31">
        <v>34.7</v>
      </c>
      <c r="P200" s="31">
        <v>34.1</v>
      </c>
      <c r="Q200" s="32">
        <v>33.5</v>
      </c>
      <c r="R200" s="31">
        <v>32.4</v>
      </c>
      <c r="S200" s="31">
        <v>30.7</v>
      </c>
      <c r="T200" s="31">
        <v>28.6</v>
      </c>
      <c r="U200" s="31">
        <v>26.1</v>
      </c>
      <c r="V200" s="32">
        <v>23.9</v>
      </c>
      <c r="W200" s="28">
        <f t="shared" si="8"/>
        <v>0.20363772137004718</v>
      </c>
      <c r="X200" s="28">
        <f>SUM(X$41,$W$46:$W200)</f>
        <v>99.9422432819818</v>
      </c>
      <c r="Y200" s="29">
        <v>13.264</v>
      </c>
    </row>
    <row r="201" spans="1:25" ht="12.75">
      <c r="A201" s="20">
        <v>195</v>
      </c>
      <c r="B201" s="21" t="s">
        <v>96</v>
      </c>
      <c r="C201" s="23">
        <v>20.7</v>
      </c>
      <c r="D201" s="23">
        <v>23.7</v>
      </c>
      <c r="E201" s="23">
        <v>30.5</v>
      </c>
      <c r="F201" s="23">
        <v>31.5</v>
      </c>
      <c r="G201" s="30">
        <v>29.8</v>
      </c>
      <c r="H201" s="23">
        <v>34.3</v>
      </c>
      <c r="I201" s="23">
        <v>35.5</v>
      </c>
      <c r="J201" s="23">
        <v>38.8</v>
      </c>
      <c r="K201" s="23">
        <v>38.7</v>
      </c>
      <c r="L201" s="78">
        <v>37</v>
      </c>
      <c r="M201" s="23">
        <v>34.9</v>
      </c>
      <c r="N201" s="31">
        <v>32.2</v>
      </c>
      <c r="O201" s="31">
        <v>29.5</v>
      </c>
      <c r="P201" s="31">
        <v>27</v>
      </c>
      <c r="Q201" s="32">
        <v>24.8</v>
      </c>
      <c r="R201" s="31">
        <v>22.7</v>
      </c>
      <c r="S201" s="31">
        <v>20.5</v>
      </c>
      <c r="T201" s="31">
        <v>18.4</v>
      </c>
      <c r="U201" s="31">
        <v>16.3</v>
      </c>
      <c r="V201" s="32">
        <v>14.6</v>
      </c>
      <c r="W201" s="28">
        <f t="shared" si="8"/>
        <v>0.05775671801825374</v>
      </c>
      <c r="X201" s="28">
        <f>SUM(X$41,$W$46:$W201)</f>
        <v>100.00000000000006</v>
      </c>
      <c r="Y201" s="29">
        <v>3.762</v>
      </c>
    </row>
    <row r="202" spans="1:25" ht="12.75">
      <c r="A202" s="37"/>
      <c r="B202" s="38" t="s">
        <v>205</v>
      </c>
      <c r="C202" s="39">
        <f aca="true" t="shared" si="9" ref="C202:V202">MIN(C$3:C$41,C$46:C$201)</f>
        <v>2.7</v>
      </c>
      <c r="D202" s="39">
        <f t="shared" si="9"/>
        <v>3</v>
      </c>
      <c r="E202" s="39">
        <f t="shared" si="9"/>
        <v>3.3</v>
      </c>
      <c r="F202" s="39">
        <f t="shared" si="9"/>
        <v>2.1</v>
      </c>
      <c r="G202" s="40">
        <f t="shared" si="9"/>
        <v>-0.9</v>
      </c>
      <c r="H202" s="41">
        <f t="shared" si="9"/>
        <v>-20</v>
      </c>
      <c r="I202" s="39">
        <f t="shared" si="9"/>
        <v>-1.3</v>
      </c>
      <c r="J202" s="39">
        <f t="shared" si="9"/>
        <v>-1.8</v>
      </c>
      <c r="K202" s="41">
        <f t="shared" si="9"/>
        <v>-3</v>
      </c>
      <c r="L202" s="42">
        <f t="shared" si="9"/>
        <v>-6.5</v>
      </c>
      <c r="M202" s="41">
        <f t="shared" si="9"/>
        <v>-7.4</v>
      </c>
      <c r="N202" s="41">
        <f t="shared" si="9"/>
        <v>-7.2</v>
      </c>
      <c r="O202" s="41">
        <f t="shared" si="9"/>
        <v>-7.4</v>
      </c>
      <c r="P202" s="41">
        <f t="shared" si="9"/>
        <v>-7.8</v>
      </c>
      <c r="Q202" s="42">
        <f t="shared" si="9"/>
        <v>-8.3</v>
      </c>
      <c r="R202" s="41">
        <f t="shared" si="9"/>
        <v>-8.8</v>
      </c>
      <c r="S202" s="41">
        <f t="shared" si="9"/>
        <v>-9.2</v>
      </c>
      <c r="T202" s="41">
        <f t="shared" si="9"/>
        <v>-9.4</v>
      </c>
      <c r="U202" s="41">
        <f t="shared" si="9"/>
        <v>-9.9</v>
      </c>
      <c r="V202" s="42">
        <f t="shared" si="9"/>
        <v>-10.5</v>
      </c>
      <c r="W202" s="43"/>
      <c r="X202" s="43"/>
      <c r="Y202" s="44"/>
    </row>
    <row r="203" spans="1:25" ht="12.75">
      <c r="A203" s="45"/>
      <c r="B203" s="46" t="s">
        <v>206</v>
      </c>
      <c r="C203" s="47">
        <f aca="true" t="shared" si="10" ref="C203:V203">SUM(C$3:C$41,C$46:C$201)/195</f>
        <v>21.110256410256415</v>
      </c>
      <c r="D203" s="47">
        <f t="shared" si="10"/>
        <v>22.43897435897436</v>
      </c>
      <c r="E203" s="47">
        <f t="shared" si="10"/>
        <v>23.052307692307686</v>
      </c>
      <c r="F203" s="47">
        <f t="shared" si="10"/>
        <v>22.19948717948717</v>
      </c>
      <c r="G203" s="48">
        <f t="shared" si="10"/>
        <v>21.561538461538465</v>
      </c>
      <c r="H203" s="47">
        <f t="shared" si="10"/>
        <v>20.635897435897448</v>
      </c>
      <c r="I203" s="47">
        <f t="shared" si="10"/>
        <v>20.878461538461547</v>
      </c>
      <c r="J203" s="47">
        <f t="shared" si="10"/>
        <v>19.994871794871795</v>
      </c>
      <c r="K203" s="47">
        <f t="shared" si="10"/>
        <v>17.946153846153845</v>
      </c>
      <c r="L203" s="48">
        <f t="shared" si="10"/>
        <v>15.84051282051282</v>
      </c>
      <c r="M203" s="47">
        <f t="shared" si="10"/>
        <v>14.22153846153847</v>
      </c>
      <c r="N203" s="49">
        <f t="shared" si="10"/>
        <v>13.27538461538461</v>
      </c>
      <c r="O203" s="49">
        <f t="shared" si="10"/>
        <v>12.202051282051283</v>
      </c>
      <c r="P203" s="49">
        <f t="shared" si="10"/>
        <v>10.947692307692309</v>
      </c>
      <c r="Q203" s="50">
        <f t="shared" si="10"/>
        <v>9.549230769230768</v>
      </c>
      <c r="R203" s="49">
        <f t="shared" si="10"/>
        <v>8.14871794871795</v>
      </c>
      <c r="S203" s="49">
        <f t="shared" si="10"/>
        <v>6.824615384615388</v>
      </c>
      <c r="T203" s="49">
        <f t="shared" si="10"/>
        <v>5.615384615384615</v>
      </c>
      <c r="U203" s="49">
        <f t="shared" si="10"/>
        <v>4.495897435897435</v>
      </c>
      <c r="V203" s="50">
        <f t="shared" si="10"/>
        <v>3.4235897435897433</v>
      </c>
      <c r="W203" s="51"/>
      <c r="X203" s="51" t="s">
        <v>207</v>
      </c>
      <c r="Y203" s="52">
        <f>SUM(Y$3:Y$41,Y$46:Y$201)</f>
        <v>6513.527999999996</v>
      </c>
    </row>
    <row r="204" spans="1:25" ht="12.75">
      <c r="A204" s="53"/>
      <c r="B204" s="54" t="s">
        <v>208</v>
      </c>
      <c r="C204" s="55">
        <f aca="true" t="shared" si="11" ref="C204:V204">MAX(C$3:C$41,C$46:C$201)</f>
        <v>37.3</v>
      </c>
      <c r="D204" s="55">
        <f t="shared" si="11"/>
        <v>37.3</v>
      </c>
      <c r="E204" s="55">
        <f t="shared" si="11"/>
        <v>38.1</v>
      </c>
      <c r="F204" s="55">
        <f t="shared" si="11"/>
        <v>43.4</v>
      </c>
      <c r="G204" s="56">
        <f t="shared" si="11"/>
        <v>39.4</v>
      </c>
      <c r="H204" s="55">
        <f t="shared" si="11"/>
        <v>37.9</v>
      </c>
      <c r="I204" s="55">
        <f t="shared" si="11"/>
        <v>39</v>
      </c>
      <c r="J204" s="55">
        <f t="shared" si="11"/>
        <v>39.7</v>
      </c>
      <c r="K204" s="55">
        <f t="shared" si="11"/>
        <v>38.7</v>
      </c>
      <c r="L204" s="56">
        <f t="shared" si="11"/>
        <v>37</v>
      </c>
      <c r="M204" s="55">
        <f t="shared" si="11"/>
        <v>35.6</v>
      </c>
      <c r="N204" s="57">
        <f t="shared" si="11"/>
        <v>35.2</v>
      </c>
      <c r="O204" s="57">
        <f t="shared" si="11"/>
        <v>34.7</v>
      </c>
      <c r="P204" s="57">
        <f t="shared" si="11"/>
        <v>34.1</v>
      </c>
      <c r="Q204" s="58">
        <f t="shared" si="11"/>
        <v>33.5</v>
      </c>
      <c r="R204" s="57">
        <f t="shared" si="11"/>
        <v>32.4</v>
      </c>
      <c r="S204" s="57">
        <f t="shared" si="11"/>
        <v>30.7</v>
      </c>
      <c r="T204" s="57">
        <f t="shared" si="11"/>
        <v>28.6</v>
      </c>
      <c r="U204" s="57">
        <f t="shared" si="11"/>
        <v>26.1</v>
      </c>
      <c r="V204" s="58">
        <f t="shared" si="11"/>
        <v>23.9</v>
      </c>
      <c r="W204" s="59"/>
      <c r="X204" s="59"/>
      <c r="Y204" s="60"/>
    </row>
    <row r="205" spans="1:25" ht="12.75">
      <c r="A205" s="61"/>
      <c r="B205" s="62" t="s">
        <v>48</v>
      </c>
      <c r="C205" s="61">
        <v>0</v>
      </c>
      <c r="D205" s="61">
        <v>0</v>
      </c>
      <c r="E205" s="61">
        <v>0</v>
      </c>
      <c r="F205" s="61">
        <v>0</v>
      </c>
      <c r="G205" s="62">
        <v>0</v>
      </c>
      <c r="H205" s="63">
        <v>2</v>
      </c>
      <c r="I205" s="61">
        <v>0</v>
      </c>
      <c r="J205" s="61">
        <v>0</v>
      </c>
      <c r="K205" s="63">
        <v>6</v>
      </c>
      <c r="L205" s="64">
        <v>7</v>
      </c>
      <c r="M205" s="63">
        <v>10</v>
      </c>
      <c r="N205" s="63">
        <v>11</v>
      </c>
      <c r="O205" s="63">
        <v>15</v>
      </c>
      <c r="P205" s="63">
        <v>19</v>
      </c>
      <c r="Q205" s="64">
        <v>21</v>
      </c>
      <c r="R205" s="63">
        <v>25</v>
      </c>
      <c r="S205" s="63">
        <v>34</v>
      </c>
      <c r="T205" s="63">
        <v>38</v>
      </c>
      <c r="U205" s="63">
        <v>44</v>
      </c>
      <c r="V205" s="64">
        <v>50</v>
      </c>
      <c r="W205" s="61"/>
      <c r="X205" s="61"/>
      <c r="Y205" s="62"/>
    </row>
    <row r="208" ht="12.75">
      <c r="B208" t="s">
        <v>209</v>
      </c>
    </row>
    <row r="209" ht="12.75">
      <c r="B209" t="s">
        <v>210</v>
      </c>
    </row>
    <row r="211" ht="12.75">
      <c r="B211" t="s">
        <v>211</v>
      </c>
    </row>
    <row r="212" ht="12.75">
      <c r="B212" t="s">
        <v>212</v>
      </c>
    </row>
    <row r="213" ht="12.75">
      <c r="B213" t="s">
        <v>213</v>
      </c>
    </row>
    <row r="215" ht="12.75">
      <c r="B215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1"/>
  <dimension ref="A1:Y215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70" customWidth="1"/>
    <col min="2" max="2" width="16.7109375" style="0" customWidth="1"/>
    <col min="3" max="22" width="5.8515625" style="71" customWidth="1"/>
    <col min="23" max="23" width="7.7109375" style="72" customWidth="1"/>
    <col min="24" max="24" width="6.28125" style="72" customWidth="1"/>
    <col min="25" max="25" width="9.28125" style="73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5"/>
      <c r="X1" s="5" t="s">
        <v>1</v>
      </c>
      <c r="Y1" s="6"/>
    </row>
    <row r="2" spans="1:25" ht="12.75">
      <c r="A2" s="1"/>
      <c r="B2" s="2"/>
      <c r="C2" s="7">
        <v>1955</v>
      </c>
      <c r="D2" s="7">
        <v>1960</v>
      </c>
      <c r="E2" s="7">
        <v>1965</v>
      </c>
      <c r="F2" s="7">
        <v>1970</v>
      </c>
      <c r="G2" s="8">
        <v>1975</v>
      </c>
      <c r="H2" s="7">
        <v>1980</v>
      </c>
      <c r="I2" s="7">
        <v>1985</v>
      </c>
      <c r="J2" s="7">
        <v>1990</v>
      </c>
      <c r="K2" s="7">
        <v>1995</v>
      </c>
      <c r="L2" s="8">
        <v>2000</v>
      </c>
      <c r="M2" s="7">
        <v>2005</v>
      </c>
      <c r="N2" s="7">
        <v>2010</v>
      </c>
      <c r="O2" s="7">
        <v>2015</v>
      </c>
      <c r="P2" s="7">
        <v>2020</v>
      </c>
      <c r="Q2" s="8">
        <v>2025</v>
      </c>
      <c r="R2" s="7">
        <v>2030</v>
      </c>
      <c r="S2" s="7">
        <v>2035</v>
      </c>
      <c r="T2" s="7">
        <v>2040</v>
      </c>
      <c r="U2" s="7">
        <v>2045</v>
      </c>
      <c r="V2" s="8">
        <v>2050</v>
      </c>
      <c r="W2" s="7" t="s">
        <v>2</v>
      </c>
      <c r="X2" s="7" t="s">
        <v>3</v>
      </c>
      <c r="Y2" s="8" t="s">
        <v>4</v>
      </c>
    </row>
    <row r="3" spans="1:25" ht="12.75">
      <c r="A3" s="9">
        <v>1</v>
      </c>
      <c r="B3" s="10" t="s">
        <v>55</v>
      </c>
      <c r="C3" s="65">
        <v>14.9</v>
      </c>
      <c r="D3" s="12">
        <v>14.4</v>
      </c>
      <c r="E3" s="12">
        <v>10.3</v>
      </c>
      <c r="F3" s="12">
        <v>7.2</v>
      </c>
      <c r="G3" s="13">
        <v>6</v>
      </c>
      <c r="H3" s="12">
        <v>4.2</v>
      </c>
      <c r="I3" s="12">
        <v>3.3</v>
      </c>
      <c r="J3" s="12">
        <v>2.5</v>
      </c>
      <c r="K3" s="16">
        <v>-2.4</v>
      </c>
      <c r="L3" s="17">
        <v>-6.5</v>
      </c>
      <c r="M3" s="79">
        <v>-7.4</v>
      </c>
      <c r="N3" s="16">
        <v>-7.2</v>
      </c>
      <c r="O3" s="16">
        <v>-7.4</v>
      </c>
      <c r="P3" s="16">
        <v>-7.8</v>
      </c>
      <c r="Q3" s="17">
        <v>-8.3</v>
      </c>
      <c r="R3" s="16">
        <v>-8.8</v>
      </c>
      <c r="S3" s="16">
        <v>-9.2</v>
      </c>
      <c r="T3" s="16">
        <v>-9.4</v>
      </c>
      <c r="U3" s="16">
        <v>-9.9</v>
      </c>
      <c r="V3" s="17">
        <v>-10.5</v>
      </c>
      <c r="W3" s="18">
        <f aca="true" t="shared" si="0" ref="W3:W41">100*$Y3/$Y$203</f>
        <v>0.7203162402925116</v>
      </c>
      <c r="X3" s="18">
        <f>SUM($W$3:$W3)</f>
        <v>0.7203162402925116</v>
      </c>
      <c r="Y3" s="19">
        <v>46.918</v>
      </c>
    </row>
    <row r="4" spans="1:25" ht="12.75">
      <c r="A4" s="20">
        <v>2</v>
      </c>
      <c r="B4" s="21" t="s">
        <v>66</v>
      </c>
      <c r="C4" s="25">
        <v>17</v>
      </c>
      <c r="D4" s="25">
        <v>16.4</v>
      </c>
      <c r="E4" s="23">
        <v>12.2</v>
      </c>
      <c r="F4" s="23">
        <v>6.1</v>
      </c>
      <c r="G4" s="30">
        <v>6.2</v>
      </c>
      <c r="H4" s="23">
        <v>5.6</v>
      </c>
      <c r="I4" s="23">
        <v>5.2</v>
      </c>
      <c r="J4" s="23">
        <v>5</v>
      </c>
      <c r="K4" s="33">
        <v>-2.3</v>
      </c>
      <c r="L4" s="34">
        <v>-5.3</v>
      </c>
      <c r="M4" s="80">
        <v>-6</v>
      </c>
      <c r="N4" s="33">
        <v>-5.5</v>
      </c>
      <c r="O4" s="33">
        <v>-5.9</v>
      </c>
      <c r="P4" s="33">
        <v>-6.4</v>
      </c>
      <c r="Q4" s="34">
        <v>-6.9</v>
      </c>
      <c r="R4" s="33">
        <v>-7.2</v>
      </c>
      <c r="S4" s="33">
        <v>-7.2</v>
      </c>
      <c r="T4" s="33">
        <v>-7.2</v>
      </c>
      <c r="U4" s="33">
        <v>-7.4</v>
      </c>
      <c r="V4" s="34">
        <v>-7.7</v>
      </c>
      <c r="W4" s="28">
        <f t="shared" si="0"/>
        <v>2.210061889654886</v>
      </c>
      <c r="X4" s="28">
        <f>SUM($W$3:$W4)</f>
        <v>2.9303781299473974</v>
      </c>
      <c r="Y4" s="29">
        <v>143.953</v>
      </c>
    </row>
    <row r="5" spans="1:25" ht="12.75">
      <c r="A5" s="20">
        <v>3</v>
      </c>
      <c r="B5" s="21" t="s">
        <v>28</v>
      </c>
      <c r="C5" s="23">
        <v>10.9</v>
      </c>
      <c r="D5" s="23">
        <v>9.8</v>
      </c>
      <c r="E5" s="23">
        <v>8.4</v>
      </c>
      <c r="F5" s="23">
        <v>7.1</v>
      </c>
      <c r="G5" s="30">
        <v>6.5</v>
      </c>
      <c r="H5" s="23">
        <v>5.2</v>
      </c>
      <c r="I5" s="23">
        <v>2.6</v>
      </c>
      <c r="J5" s="23">
        <v>1</v>
      </c>
      <c r="K5" s="33">
        <v>-2.6</v>
      </c>
      <c r="L5" s="34">
        <v>-6.1</v>
      </c>
      <c r="M5" s="80">
        <v>-5.5</v>
      </c>
      <c r="N5" s="33">
        <v>-5.9</v>
      </c>
      <c r="O5" s="33">
        <v>-6.6</v>
      </c>
      <c r="P5" s="33">
        <v>-7.3</v>
      </c>
      <c r="Q5" s="34">
        <v>-8.1</v>
      </c>
      <c r="R5" s="33">
        <v>-8.7</v>
      </c>
      <c r="S5" s="33">
        <v>-9.1</v>
      </c>
      <c r="T5" s="33">
        <v>-9.4</v>
      </c>
      <c r="U5" s="33">
        <v>-9.8</v>
      </c>
      <c r="V5" s="34">
        <v>-10.4</v>
      </c>
      <c r="W5" s="28">
        <f t="shared" si="0"/>
        <v>0.11890637454847824</v>
      </c>
      <c r="X5" s="28">
        <f>SUM($W$3:$W5)</f>
        <v>3.049284504495876</v>
      </c>
      <c r="Y5" s="29">
        <v>7.745</v>
      </c>
    </row>
    <row r="6" spans="1:25" ht="12.75">
      <c r="A6" s="20">
        <v>4</v>
      </c>
      <c r="B6" s="21" t="s">
        <v>32</v>
      </c>
      <c r="C6" s="23">
        <v>11.5</v>
      </c>
      <c r="D6" s="23">
        <v>14.1</v>
      </c>
      <c r="E6" s="25">
        <v>15.3</v>
      </c>
      <c r="F6" s="23">
        <v>9.7</v>
      </c>
      <c r="G6" s="30">
        <v>8.1</v>
      </c>
      <c r="H6" s="23">
        <v>6.7</v>
      </c>
      <c r="I6" s="23">
        <v>6.7</v>
      </c>
      <c r="J6" s="23">
        <v>5.8</v>
      </c>
      <c r="K6" s="23">
        <v>0.09999999999999964</v>
      </c>
      <c r="L6" s="34">
        <v>-4.2</v>
      </c>
      <c r="M6" s="80">
        <v>-5.2</v>
      </c>
      <c r="N6" s="33">
        <v>-5.3</v>
      </c>
      <c r="O6" s="33">
        <v>-5.5</v>
      </c>
      <c r="P6" s="33">
        <v>-6</v>
      </c>
      <c r="Q6" s="34">
        <v>-6.7</v>
      </c>
      <c r="R6" s="33">
        <v>-7.3</v>
      </c>
      <c r="S6" s="33">
        <v>-7.9</v>
      </c>
      <c r="T6" s="33">
        <v>-8.4</v>
      </c>
      <c r="U6" s="33">
        <v>-9.2</v>
      </c>
      <c r="V6" s="34">
        <v>-9.9</v>
      </c>
      <c r="W6" s="28">
        <f t="shared" si="0"/>
        <v>0.150379333596171</v>
      </c>
      <c r="X6" s="28">
        <f>SUM($W$3:$W6)</f>
        <v>3.199663838092047</v>
      </c>
      <c r="Y6" s="29">
        <v>9.795</v>
      </c>
    </row>
    <row r="7" spans="1:25" ht="12.75">
      <c r="A7" s="20">
        <v>5</v>
      </c>
      <c r="B7" s="21" t="s">
        <v>12</v>
      </c>
      <c r="C7" s="23">
        <v>4.8</v>
      </c>
      <c r="D7" s="23">
        <v>6.3</v>
      </c>
      <c r="E7" s="23">
        <v>5.4</v>
      </c>
      <c r="F7" s="23">
        <v>3.4</v>
      </c>
      <c r="G7" s="30">
        <v>2.9</v>
      </c>
      <c r="H7" s="23">
        <v>1.4</v>
      </c>
      <c r="I7" s="23">
        <v>2.3</v>
      </c>
      <c r="J7" s="23">
        <v>3.1</v>
      </c>
      <c r="K7" s="33">
        <v>-3</v>
      </c>
      <c r="L7" s="34">
        <v>-5.9</v>
      </c>
      <c r="M7" s="80">
        <v>-4.9</v>
      </c>
      <c r="N7" s="33">
        <v>-4.3</v>
      </c>
      <c r="O7" s="33">
        <v>-4</v>
      </c>
      <c r="P7" s="33">
        <v>-4.2</v>
      </c>
      <c r="Q7" s="34">
        <v>-4.9</v>
      </c>
      <c r="R7" s="33">
        <v>-5.9</v>
      </c>
      <c r="S7" s="33">
        <v>-6.6</v>
      </c>
      <c r="T7" s="33">
        <v>-6.6</v>
      </c>
      <c r="U7" s="33">
        <v>-6.3</v>
      </c>
      <c r="V7" s="34">
        <v>-6.3</v>
      </c>
      <c r="W7" s="28">
        <f t="shared" si="0"/>
        <v>0.035341830111116454</v>
      </c>
      <c r="X7" s="28">
        <f>SUM($W$3:$W7)</f>
        <v>3.2350056682031636</v>
      </c>
      <c r="Y7" s="29">
        <v>2.302</v>
      </c>
    </row>
    <row r="8" spans="1:25" ht="12.75">
      <c r="A8" s="20">
        <v>6</v>
      </c>
      <c r="B8" s="21" t="s">
        <v>10</v>
      </c>
      <c r="C8" s="23">
        <v>4.2</v>
      </c>
      <c r="D8" s="23">
        <v>5.7</v>
      </c>
      <c r="E8" s="23">
        <v>5.3</v>
      </c>
      <c r="F8" s="23">
        <v>4</v>
      </c>
      <c r="G8" s="30">
        <v>4.4</v>
      </c>
      <c r="H8" s="23">
        <v>2.9</v>
      </c>
      <c r="I8" s="23">
        <v>2.9</v>
      </c>
      <c r="J8" s="23">
        <v>3.5</v>
      </c>
      <c r="K8" s="33">
        <v>-2.7</v>
      </c>
      <c r="L8" s="34">
        <v>-4.6</v>
      </c>
      <c r="M8" s="80">
        <v>-3.9</v>
      </c>
      <c r="N8" s="33">
        <v>-3.5</v>
      </c>
      <c r="O8" s="33">
        <v>-3.3</v>
      </c>
      <c r="P8" s="33">
        <v>-3.4</v>
      </c>
      <c r="Q8" s="34">
        <v>-4.1</v>
      </c>
      <c r="R8" s="33">
        <v>-4.5</v>
      </c>
      <c r="S8" s="33">
        <v>-4.4</v>
      </c>
      <c r="T8" s="33">
        <v>-4</v>
      </c>
      <c r="U8" s="33">
        <v>-3.8</v>
      </c>
      <c r="V8" s="34">
        <v>-4</v>
      </c>
      <c r="W8" s="28">
        <f t="shared" si="0"/>
        <v>0.020633979004926375</v>
      </c>
      <c r="X8" s="28">
        <f>SUM($W$3:$W8)</f>
        <v>3.25563964720809</v>
      </c>
      <c r="Y8" s="29">
        <v>1.344</v>
      </c>
    </row>
    <row r="9" spans="1:25" ht="12.75">
      <c r="A9" s="20">
        <v>7</v>
      </c>
      <c r="B9" s="21" t="s">
        <v>22</v>
      </c>
      <c r="C9" s="23">
        <v>9.7</v>
      </c>
      <c r="D9" s="23">
        <v>7.5</v>
      </c>
      <c r="E9" s="23">
        <v>3.3</v>
      </c>
      <c r="F9" s="23">
        <v>3.5</v>
      </c>
      <c r="G9" s="30">
        <v>3.9</v>
      </c>
      <c r="H9" s="23">
        <v>3.5</v>
      </c>
      <c r="I9" s="23">
        <v>-1.1</v>
      </c>
      <c r="J9" s="23">
        <v>-1.8</v>
      </c>
      <c r="K9" s="33">
        <v>-2.6</v>
      </c>
      <c r="L9" s="34">
        <v>-3.9</v>
      </c>
      <c r="M9" s="80">
        <v>-3.8</v>
      </c>
      <c r="N9" s="33">
        <v>-3.9</v>
      </c>
      <c r="O9" s="33">
        <v>-4.2</v>
      </c>
      <c r="P9" s="33">
        <v>-4.3</v>
      </c>
      <c r="Q9" s="34">
        <v>-4.6</v>
      </c>
      <c r="R9" s="33">
        <v>-5.1</v>
      </c>
      <c r="S9" s="33">
        <v>-5.6</v>
      </c>
      <c r="T9" s="33">
        <v>-5.8</v>
      </c>
      <c r="U9" s="33">
        <v>-5.7</v>
      </c>
      <c r="V9" s="34">
        <v>-5.5</v>
      </c>
      <c r="W9" s="28">
        <f t="shared" si="0"/>
        <v>0.15484695851464836</v>
      </c>
      <c r="X9" s="28">
        <f>SUM($W$3:$W9)</f>
        <v>3.4104866057227383</v>
      </c>
      <c r="Y9" s="29">
        <v>10.086</v>
      </c>
    </row>
    <row r="10" spans="1:25" ht="12.75">
      <c r="A10" s="20">
        <v>8</v>
      </c>
      <c r="B10" s="21" t="s">
        <v>29</v>
      </c>
      <c r="C10" s="23">
        <v>11</v>
      </c>
      <c r="D10" s="23">
        <v>13.2</v>
      </c>
      <c r="E10" s="23">
        <v>12.4</v>
      </c>
      <c r="F10" s="23">
        <v>9.5</v>
      </c>
      <c r="G10" s="30">
        <v>7.7</v>
      </c>
      <c r="H10" s="23">
        <v>5.5</v>
      </c>
      <c r="I10" s="23">
        <v>5.4</v>
      </c>
      <c r="J10" s="23">
        <v>5.5</v>
      </c>
      <c r="K10" s="23">
        <v>1.7</v>
      </c>
      <c r="L10" s="30">
        <v>-1</v>
      </c>
      <c r="M10" s="80">
        <v>-2.8</v>
      </c>
      <c r="N10" s="33">
        <v>-3.2</v>
      </c>
      <c r="O10" s="33">
        <v>-3.1</v>
      </c>
      <c r="P10" s="33">
        <v>-3.5</v>
      </c>
      <c r="Q10" s="34">
        <v>-4.2</v>
      </c>
      <c r="R10" s="33">
        <v>-5.1</v>
      </c>
      <c r="S10" s="33">
        <v>-6</v>
      </c>
      <c r="T10" s="33">
        <v>-6.5</v>
      </c>
      <c r="U10" s="33">
        <v>-6.6</v>
      </c>
      <c r="V10" s="34">
        <v>-7</v>
      </c>
      <c r="W10" s="28">
        <f t="shared" si="0"/>
        <v>0.052582870604072046</v>
      </c>
      <c r="X10" s="28">
        <f>SUM($W$3:$W10)</f>
        <v>3.4630694763268104</v>
      </c>
      <c r="Y10" s="29">
        <v>3.425</v>
      </c>
    </row>
    <row r="11" spans="1:25" ht="12.75">
      <c r="A11" s="20">
        <v>9</v>
      </c>
      <c r="B11" s="21" t="s">
        <v>19</v>
      </c>
      <c r="C11" s="23">
        <v>8.6</v>
      </c>
      <c r="D11" s="23">
        <v>8.3</v>
      </c>
      <c r="E11" s="23">
        <v>7.3</v>
      </c>
      <c r="F11" s="23">
        <v>5.8</v>
      </c>
      <c r="G11" s="30">
        <v>4.5</v>
      </c>
      <c r="H11" s="23">
        <v>4.8</v>
      </c>
      <c r="I11" s="23">
        <v>3.1</v>
      </c>
      <c r="J11" s="23">
        <v>1.7</v>
      </c>
      <c r="K11" s="23">
        <v>0</v>
      </c>
      <c r="L11" s="30">
        <v>-0.6</v>
      </c>
      <c r="M11" s="80">
        <v>-2.4</v>
      </c>
      <c r="N11" s="33">
        <v>-3.1</v>
      </c>
      <c r="O11" s="33">
        <v>-3.5</v>
      </c>
      <c r="P11" s="33">
        <v>-3.9</v>
      </c>
      <c r="Q11" s="34">
        <v>-4.4</v>
      </c>
      <c r="R11" s="33">
        <v>-5</v>
      </c>
      <c r="S11" s="33">
        <v>-5.7</v>
      </c>
      <c r="T11" s="33">
        <v>-6.1</v>
      </c>
      <c r="U11" s="33">
        <v>-6.2</v>
      </c>
      <c r="V11" s="34">
        <v>-6.3</v>
      </c>
      <c r="W11" s="28">
        <f t="shared" si="0"/>
        <v>0.06986996908587792</v>
      </c>
      <c r="X11" s="28">
        <f>SUM($W$3:$W11)</f>
        <v>3.5329394454126883</v>
      </c>
      <c r="Y11" s="29">
        <v>4.551</v>
      </c>
    </row>
    <row r="12" spans="1:25" ht="12.75">
      <c r="A12" s="20">
        <v>10</v>
      </c>
      <c r="B12" s="21" t="s">
        <v>37</v>
      </c>
      <c r="C12" s="23">
        <v>12.9</v>
      </c>
      <c r="D12" s="23">
        <v>13.2</v>
      </c>
      <c r="E12" s="23">
        <v>7.7</v>
      </c>
      <c r="F12" s="25">
        <v>12.7</v>
      </c>
      <c r="G12" s="30">
        <v>10</v>
      </c>
      <c r="H12" s="25">
        <v>9.4</v>
      </c>
      <c r="I12" s="23">
        <v>5.5</v>
      </c>
      <c r="J12" s="23">
        <v>5.3</v>
      </c>
      <c r="K12" s="23">
        <v>0</v>
      </c>
      <c r="L12" s="30">
        <v>-1.7</v>
      </c>
      <c r="M12" s="80">
        <v>-2.2</v>
      </c>
      <c r="N12" s="33">
        <v>-2.6</v>
      </c>
      <c r="O12" s="33">
        <v>-3.3</v>
      </c>
      <c r="P12" s="33">
        <v>-4.1</v>
      </c>
      <c r="Q12" s="34">
        <v>-4.9</v>
      </c>
      <c r="R12" s="33">
        <v>-5.5</v>
      </c>
      <c r="S12" s="33">
        <v>-6.2</v>
      </c>
      <c r="T12" s="33">
        <v>-6.8</v>
      </c>
      <c r="U12" s="33">
        <v>-7.7</v>
      </c>
      <c r="V12" s="34">
        <v>-8.5</v>
      </c>
      <c r="W12" s="28">
        <f t="shared" si="0"/>
        <v>0.33204739428463365</v>
      </c>
      <c r="X12" s="28">
        <f>SUM($W$3:$W12)</f>
        <v>3.864986839697322</v>
      </c>
      <c r="Y12" s="29">
        <v>21.628</v>
      </c>
    </row>
    <row r="13" spans="1:25" ht="12.75">
      <c r="A13" s="20">
        <v>11</v>
      </c>
      <c r="B13" s="21" t="s">
        <v>18</v>
      </c>
      <c r="C13" s="23">
        <v>8.5</v>
      </c>
      <c r="D13" s="23">
        <v>5.5</v>
      </c>
      <c r="E13" s="23">
        <v>4.2</v>
      </c>
      <c r="F13" s="23">
        <v>2.9</v>
      </c>
      <c r="G13" s="30">
        <v>5</v>
      </c>
      <c r="H13" s="23">
        <v>5</v>
      </c>
      <c r="I13" s="23">
        <v>0.8999999999999986</v>
      </c>
      <c r="J13" s="23">
        <v>0.29999999999999893</v>
      </c>
      <c r="K13" s="23">
        <v>0</v>
      </c>
      <c r="L13" s="30">
        <v>-2</v>
      </c>
      <c r="M13" s="22">
        <v>-1.8</v>
      </c>
      <c r="N13" s="31">
        <v>-1.7</v>
      </c>
      <c r="O13" s="33">
        <v>-2.3</v>
      </c>
      <c r="P13" s="33">
        <v>-3.1</v>
      </c>
      <c r="Q13" s="34">
        <v>-4.1</v>
      </c>
      <c r="R13" s="33">
        <v>-5.2</v>
      </c>
      <c r="S13" s="33">
        <v>-6</v>
      </c>
      <c r="T13" s="33">
        <v>-6.3</v>
      </c>
      <c r="U13" s="33">
        <v>-6.5</v>
      </c>
      <c r="V13" s="34">
        <v>-6.7</v>
      </c>
      <c r="W13" s="28">
        <f t="shared" si="0"/>
        <v>0.15647434078735833</v>
      </c>
      <c r="X13" s="28">
        <f>SUM($W$3:$W13)</f>
        <v>4.02146118048468</v>
      </c>
      <c r="Y13" s="29">
        <v>10.192</v>
      </c>
    </row>
    <row r="14" spans="1:25" ht="12.75">
      <c r="A14" s="20">
        <v>12</v>
      </c>
      <c r="B14" s="21" t="s">
        <v>13</v>
      </c>
      <c r="C14" s="23">
        <v>4.9</v>
      </c>
      <c r="D14" s="23">
        <v>4.9</v>
      </c>
      <c r="E14" s="23">
        <v>6</v>
      </c>
      <c r="F14" s="23">
        <v>3.6</v>
      </c>
      <c r="G14" s="30">
        <v>-0.9</v>
      </c>
      <c r="H14" s="23">
        <v>-1.9</v>
      </c>
      <c r="I14" s="23">
        <v>-1.3</v>
      </c>
      <c r="J14" s="23">
        <v>-0.5</v>
      </c>
      <c r="K14" s="23">
        <v>-1.2</v>
      </c>
      <c r="L14" s="30">
        <v>-1.2</v>
      </c>
      <c r="M14" s="22">
        <v>-1.6</v>
      </c>
      <c r="N14" s="33">
        <v>-2.5</v>
      </c>
      <c r="O14" s="33">
        <v>-3.1</v>
      </c>
      <c r="P14" s="33">
        <v>-3.4</v>
      </c>
      <c r="Q14" s="34">
        <v>-3.8</v>
      </c>
      <c r="R14" s="33">
        <v>-4.4</v>
      </c>
      <c r="S14" s="33">
        <v>-4.9</v>
      </c>
      <c r="T14" s="33">
        <v>-5.3</v>
      </c>
      <c r="U14" s="33">
        <v>-5.6</v>
      </c>
      <c r="V14" s="34">
        <v>-5.7</v>
      </c>
      <c r="W14" s="28">
        <f t="shared" si="0"/>
        <v>1.2689282981511716</v>
      </c>
      <c r="X14" s="28">
        <f>SUM($W$3:$W14)</f>
        <v>5.290389478635852</v>
      </c>
      <c r="Y14" s="29">
        <v>82.652</v>
      </c>
    </row>
    <row r="15" spans="1:25" ht="12.75">
      <c r="A15" s="20">
        <v>13</v>
      </c>
      <c r="B15" s="21" t="s">
        <v>57</v>
      </c>
      <c r="C15" s="25">
        <v>15.1</v>
      </c>
      <c r="D15" s="23">
        <v>13.8</v>
      </c>
      <c r="E15" s="25">
        <v>13.4</v>
      </c>
      <c r="F15" s="23">
        <v>9.3</v>
      </c>
      <c r="G15" s="30">
        <v>8.3</v>
      </c>
      <c r="H15" s="23">
        <v>9</v>
      </c>
      <c r="I15" s="25">
        <v>10.8</v>
      </c>
      <c r="J15" s="25">
        <v>11.4</v>
      </c>
      <c r="K15" s="23">
        <v>5.1</v>
      </c>
      <c r="L15" s="30">
        <v>0.6999999999999993</v>
      </c>
      <c r="M15" s="22">
        <v>-1</v>
      </c>
      <c r="N15" s="31">
        <v>-1.1</v>
      </c>
      <c r="O15" s="31">
        <v>-0.6</v>
      </c>
      <c r="P15" s="31">
        <v>-0.9</v>
      </c>
      <c r="Q15" s="32">
        <v>-1.9</v>
      </c>
      <c r="R15" s="33">
        <v>-3.4</v>
      </c>
      <c r="S15" s="33">
        <v>-4.3</v>
      </c>
      <c r="T15" s="33">
        <v>-4.8</v>
      </c>
      <c r="U15" s="33">
        <v>-5</v>
      </c>
      <c r="V15" s="34">
        <v>-5.3</v>
      </c>
      <c r="W15" s="28">
        <f t="shared" si="0"/>
        <v>0.059522274257514544</v>
      </c>
      <c r="X15" s="28">
        <f>SUM($W$3:$W15)</f>
        <v>5.349911752893367</v>
      </c>
      <c r="Y15" s="29">
        <v>3.877</v>
      </c>
    </row>
    <row r="16" spans="1:25" ht="12.75">
      <c r="A16" s="20">
        <v>14</v>
      </c>
      <c r="B16" s="21" t="s">
        <v>17</v>
      </c>
      <c r="C16" s="23">
        <v>8.4</v>
      </c>
      <c r="D16" s="23">
        <v>8.4</v>
      </c>
      <c r="E16" s="23">
        <v>9</v>
      </c>
      <c r="F16" s="23">
        <v>8.1</v>
      </c>
      <c r="G16" s="30">
        <v>6.3</v>
      </c>
      <c r="H16" s="23">
        <v>3.2</v>
      </c>
      <c r="I16" s="23">
        <v>1</v>
      </c>
      <c r="J16" s="23">
        <v>0.4</v>
      </c>
      <c r="K16" s="23">
        <v>0</v>
      </c>
      <c r="L16" s="30">
        <v>-0.7000000000000011</v>
      </c>
      <c r="M16" s="22">
        <v>-0.5</v>
      </c>
      <c r="N16" s="31">
        <v>-1.3</v>
      </c>
      <c r="O16" s="33">
        <v>-2.6</v>
      </c>
      <c r="P16" s="33">
        <v>-3.6</v>
      </c>
      <c r="Q16" s="34">
        <v>-4.1</v>
      </c>
      <c r="R16" s="33">
        <v>-4.3</v>
      </c>
      <c r="S16" s="33">
        <v>-4.4</v>
      </c>
      <c r="T16" s="33">
        <v>-4.7</v>
      </c>
      <c r="U16" s="33">
        <v>-5.1</v>
      </c>
      <c r="V16" s="34">
        <v>-5.7</v>
      </c>
      <c r="W16" s="28">
        <f t="shared" si="0"/>
        <v>0.9003722713712144</v>
      </c>
      <c r="X16" s="28">
        <f>SUM($W$3:$W16)</f>
        <v>6.250284024264581</v>
      </c>
      <c r="Y16" s="29">
        <v>58.646</v>
      </c>
    </row>
    <row r="17" spans="1:25" ht="12.75">
      <c r="A17" s="20">
        <v>15</v>
      </c>
      <c r="B17" s="21" t="s">
        <v>31</v>
      </c>
      <c r="C17" s="23">
        <v>11.4</v>
      </c>
      <c r="D17" s="23">
        <v>9.1</v>
      </c>
      <c r="E17" s="23">
        <v>8.3</v>
      </c>
      <c r="F17" s="23">
        <v>7.4</v>
      </c>
      <c r="G17" s="30">
        <v>6.5</v>
      </c>
      <c r="H17" s="23">
        <v>6.3</v>
      </c>
      <c r="I17" s="23">
        <v>3.7</v>
      </c>
      <c r="J17" s="23">
        <v>2.3</v>
      </c>
      <c r="K17" s="23">
        <v>0</v>
      </c>
      <c r="L17" s="30">
        <v>-0.4</v>
      </c>
      <c r="M17" s="22">
        <v>-0.5</v>
      </c>
      <c r="N17" s="31">
        <v>-0.9</v>
      </c>
      <c r="O17" s="31">
        <v>-1.8</v>
      </c>
      <c r="P17" s="33">
        <v>-3</v>
      </c>
      <c r="Q17" s="34">
        <v>-4.3</v>
      </c>
      <c r="R17" s="33">
        <v>-5.2</v>
      </c>
      <c r="S17" s="33">
        <v>-5.9</v>
      </c>
      <c r="T17" s="33">
        <v>-6.6</v>
      </c>
      <c r="U17" s="33">
        <v>-7.2</v>
      </c>
      <c r="V17" s="34">
        <v>-7.8</v>
      </c>
      <c r="W17" s="28">
        <f t="shared" si="0"/>
        <v>0.03068997323723796</v>
      </c>
      <c r="X17" s="28">
        <f>SUM($W$3:$W17)</f>
        <v>6.280973997501819</v>
      </c>
      <c r="Y17" s="29">
        <v>1.999</v>
      </c>
    </row>
    <row r="18" spans="1:25" ht="12.75">
      <c r="A18" s="20">
        <v>16</v>
      </c>
      <c r="B18" s="21" t="s">
        <v>34</v>
      </c>
      <c r="C18" s="23">
        <v>12.2</v>
      </c>
      <c r="D18" s="23">
        <v>12</v>
      </c>
      <c r="E18" s="23">
        <v>10.3</v>
      </c>
      <c r="F18" s="23">
        <v>9.9</v>
      </c>
      <c r="G18" s="30">
        <v>7.3</v>
      </c>
      <c r="H18" s="23">
        <v>6.9</v>
      </c>
      <c r="I18" s="23">
        <v>4.7</v>
      </c>
      <c r="J18" s="23">
        <v>1.4</v>
      </c>
      <c r="K18" s="23">
        <v>0.4</v>
      </c>
      <c r="L18" s="30">
        <v>0.3999999999999986</v>
      </c>
      <c r="M18" s="22">
        <v>-0.5</v>
      </c>
      <c r="N18" s="31">
        <v>-0.6</v>
      </c>
      <c r="O18" s="31">
        <v>-1.7</v>
      </c>
      <c r="P18" s="33">
        <v>-2.6</v>
      </c>
      <c r="Q18" s="34">
        <v>-3.4</v>
      </c>
      <c r="R18" s="33">
        <v>-3.7</v>
      </c>
      <c r="S18" s="33">
        <v>-3.9</v>
      </c>
      <c r="T18" s="33">
        <v>-4.2</v>
      </c>
      <c r="U18" s="33">
        <v>-4.6</v>
      </c>
      <c r="V18" s="34">
        <v>-5.1</v>
      </c>
      <c r="W18" s="28">
        <f t="shared" si="0"/>
        <v>0.17041455874604372</v>
      </c>
      <c r="X18" s="28">
        <f>SUM($W$3:$W18)</f>
        <v>6.4513885562478634</v>
      </c>
      <c r="Y18" s="29">
        <v>11.1</v>
      </c>
    </row>
    <row r="19" spans="1:25" ht="12.75">
      <c r="A19" s="20">
        <v>17</v>
      </c>
      <c r="B19" s="21" t="s">
        <v>78</v>
      </c>
      <c r="C19" s="25">
        <v>19.2</v>
      </c>
      <c r="D19" s="25">
        <v>18.4</v>
      </c>
      <c r="E19" s="23">
        <v>12</v>
      </c>
      <c r="F19" s="23">
        <v>8.8</v>
      </c>
      <c r="G19" s="30">
        <v>9.4</v>
      </c>
      <c r="H19" s="25">
        <v>10.2</v>
      </c>
      <c r="I19" s="25">
        <v>9.5</v>
      </c>
      <c r="J19" s="23">
        <v>5.9</v>
      </c>
      <c r="K19" s="23">
        <v>2.9</v>
      </c>
      <c r="L19" s="30">
        <v>0.7999999999999989</v>
      </c>
      <c r="M19" s="22">
        <v>-0.1999999999999993</v>
      </c>
      <c r="N19" s="31">
        <v>-0.5</v>
      </c>
      <c r="O19" s="31">
        <v>-1.1</v>
      </c>
      <c r="P19" s="33">
        <v>-2.1</v>
      </c>
      <c r="Q19" s="34">
        <v>-3.3</v>
      </c>
      <c r="R19" s="33">
        <v>-4.8</v>
      </c>
      <c r="S19" s="33">
        <v>-5.9</v>
      </c>
      <c r="T19" s="33">
        <v>-6.8</v>
      </c>
      <c r="U19" s="33">
        <v>-7.5</v>
      </c>
      <c r="V19" s="34">
        <v>-8</v>
      </c>
      <c r="W19" s="28">
        <f t="shared" si="0"/>
        <v>0.5864103140417914</v>
      </c>
      <c r="X19" s="28">
        <f>SUM($W$3:$W19)</f>
        <v>7.037798870289655</v>
      </c>
      <c r="Y19" s="29">
        <v>38.196</v>
      </c>
    </row>
    <row r="20" spans="1:25" ht="12.75">
      <c r="A20" s="20">
        <v>18</v>
      </c>
      <c r="B20" s="21" t="s">
        <v>64</v>
      </c>
      <c r="C20" s="25">
        <v>16.7</v>
      </c>
      <c r="D20" s="25">
        <v>15.6</v>
      </c>
      <c r="E20" s="23">
        <v>12.5</v>
      </c>
      <c r="F20" s="23">
        <v>9.5</v>
      </c>
      <c r="G20" s="30">
        <v>9.1</v>
      </c>
      <c r="H20" s="25">
        <v>10.2</v>
      </c>
      <c r="I20" s="23">
        <v>7.2</v>
      </c>
      <c r="J20" s="23">
        <v>5.8</v>
      </c>
      <c r="K20" s="23">
        <v>3.7</v>
      </c>
      <c r="L20" s="30">
        <v>0.9</v>
      </c>
      <c r="M20" s="22">
        <v>-0.10000000000000142</v>
      </c>
      <c r="N20" s="31">
        <v>0</v>
      </c>
      <c r="O20" s="31">
        <v>-0.5</v>
      </c>
      <c r="P20" s="31">
        <v>-1.3</v>
      </c>
      <c r="Q20" s="34">
        <v>-2.5</v>
      </c>
      <c r="R20" s="33">
        <v>-3.9</v>
      </c>
      <c r="S20" s="33">
        <v>-5</v>
      </c>
      <c r="T20" s="33">
        <v>-5.7</v>
      </c>
      <c r="U20" s="33">
        <v>-6.3</v>
      </c>
      <c r="V20" s="34">
        <v>-6.9</v>
      </c>
      <c r="W20" s="28">
        <f t="shared" si="0"/>
        <v>0.08270479531215652</v>
      </c>
      <c r="X20" s="28">
        <f>SUM($W$3:$W20)</f>
        <v>7.120503665601811</v>
      </c>
      <c r="Y20" s="29">
        <v>5.387</v>
      </c>
    </row>
    <row r="21" spans="1:25" ht="12.75">
      <c r="A21" s="20">
        <v>19</v>
      </c>
      <c r="B21" s="21" t="s">
        <v>5</v>
      </c>
      <c r="C21" s="23">
        <v>2.7</v>
      </c>
      <c r="D21" s="23">
        <v>4.3</v>
      </c>
      <c r="E21" s="23">
        <v>5.9</v>
      </c>
      <c r="F21" s="23">
        <v>4</v>
      </c>
      <c r="G21" s="30">
        <v>0.9</v>
      </c>
      <c r="H21" s="23">
        <v>-0.8000000000000007</v>
      </c>
      <c r="I21" s="23">
        <v>0</v>
      </c>
      <c r="J21" s="23">
        <v>0.4</v>
      </c>
      <c r="K21" s="23">
        <v>1.4</v>
      </c>
      <c r="L21" s="30">
        <v>0.3000000000000007</v>
      </c>
      <c r="M21" s="22">
        <v>0</v>
      </c>
      <c r="N21" s="31">
        <v>-0.20000000000000107</v>
      </c>
      <c r="O21" s="31">
        <v>-0.6</v>
      </c>
      <c r="P21" s="31">
        <v>-0.9</v>
      </c>
      <c r="Q21" s="32">
        <v>-1.2</v>
      </c>
      <c r="R21" s="31">
        <v>-1.8</v>
      </c>
      <c r="S21" s="33">
        <v>-2.5</v>
      </c>
      <c r="T21" s="33">
        <v>-3.1</v>
      </c>
      <c r="U21" s="33">
        <v>-3.4</v>
      </c>
      <c r="V21" s="34">
        <v>-3.6</v>
      </c>
      <c r="W21" s="28">
        <f t="shared" si="0"/>
        <v>0.12730428118217968</v>
      </c>
      <c r="X21" s="28">
        <f>SUM($W$3:$W21)</f>
        <v>7.247807946783991</v>
      </c>
      <c r="Y21" s="29">
        <v>8.292</v>
      </c>
    </row>
    <row r="22" spans="1:25" ht="12.75">
      <c r="A22" s="20">
        <v>20</v>
      </c>
      <c r="B22" s="21" t="s">
        <v>23</v>
      </c>
      <c r="C22" s="23">
        <v>10</v>
      </c>
      <c r="D22" s="23">
        <v>11.6</v>
      </c>
      <c r="E22" s="25">
        <v>16.5</v>
      </c>
      <c r="F22" s="23">
        <v>9.9</v>
      </c>
      <c r="G22" s="30">
        <v>10.9</v>
      </c>
      <c r="H22" s="25">
        <v>9.9</v>
      </c>
      <c r="I22" s="25">
        <v>9.1</v>
      </c>
      <c r="J22" s="25">
        <v>8.8</v>
      </c>
      <c r="K22" s="23">
        <v>5</v>
      </c>
      <c r="L22" s="30">
        <v>1.6</v>
      </c>
      <c r="M22" s="22">
        <v>0</v>
      </c>
      <c r="N22" s="31">
        <v>-1</v>
      </c>
      <c r="O22" s="31">
        <v>-1.8</v>
      </c>
      <c r="P22" s="33">
        <v>-2.4</v>
      </c>
      <c r="Q22" s="34">
        <v>-3.4</v>
      </c>
      <c r="R22" s="33">
        <v>-4.5</v>
      </c>
      <c r="S22" s="33">
        <v>-5.5</v>
      </c>
      <c r="T22" s="33">
        <v>-6.5</v>
      </c>
      <c r="U22" s="33">
        <v>-7.2</v>
      </c>
      <c r="V22" s="34">
        <v>-8</v>
      </c>
      <c r="W22" s="28">
        <f t="shared" si="0"/>
        <v>0.06867246137577059</v>
      </c>
      <c r="X22" s="28">
        <f>SUM($W$3:$W22)</f>
        <v>7.316480408159761</v>
      </c>
      <c r="Y22" s="29">
        <v>4.473</v>
      </c>
    </row>
    <row r="23" spans="1:25" ht="12.75">
      <c r="A23" s="20">
        <v>21</v>
      </c>
      <c r="B23" s="21" t="s">
        <v>14</v>
      </c>
      <c r="C23" s="23">
        <v>5.7</v>
      </c>
      <c r="D23" s="23">
        <v>4.9</v>
      </c>
      <c r="E23" s="23">
        <v>4.7</v>
      </c>
      <c r="F23" s="23">
        <v>4.6</v>
      </c>
      <c r="G23" s="30">
        <v>3.2</v>
      </c>
      <c r="H23" s="23">
        <v>0.7999999999999989</v>
      </c>
      <c r="I23" s="23">
        <v>0.3000000000000007</v>
      </c>
      <c r="J23" s="23">
        <v>1.8</v>
      </c>
      <c r="K23" s="23">
        <v>2.7</v>
      </c>
      <c r="L23" s="30">
        <v>-0.1999999999999993</v>
      </c>
      <c r="M23" s="22">
        <v>0.4</v>
      </c>
      <c r="N23" s="31">
        <v>1.2</v>
      </c>
      <c r="O23" s="31">
        <v>1.5</v>
      </c>
      <c r="P23" s="31">
        <v>1.8</v>
      </c>
      <c r="Q23" s="27">
        <v>1.5</v>
      </c>
      <c r="R23" s="26">
        <v>0.6999999999999993</v>
      </c>
      <c r="S23" s="26">
        <v>-0.09999999999999964</v>
      </c>
      <c r="T23" s="26">
        <v>-0.4</v>
      </c>
      <c r="U23" s="26">
        <v>-0.1999999999999993</v>
      </c>
      <c r="V23" s="27">
        <v>0</v>
      </c>
      <c r="W23" s="28">
        <f t="shared" si="0"/>
        <v>0.13875736774294983</v>
      </c>
      <c r="X23" s="28">
        <f>SUM($W$3:$W23)</f>
        <v>7.455237775902711</v>
      </c>
      <c r="Y23" s="29">
        <v>9.038</v>
      </c>
    </row>
    <row r="24" spans="1:25" ht="12.75">
      <c r="A24" s="20">
        <v>22</v>
      </c>
      <c r="B24" s="21" t="s">
        <v>35</v>
      </c>
      <c r="C24" s="23">
        <v>12.3</v>
      </c>
      <c r="D24" s="23">
        <v>12.8</v>
      </c>
      <c r="E24" s="23">
        <v>13.3</v>
      </c>
      <c r="F24" s="25">
        <v>11.4</v>
      </c>
      <c r="G24" s="30">
        <v>9.1</v>
      </c>
      <c r="H24" s="23">
        <v>8</v>
      </c>
      <c r="I24" s="23">
        <v>5.2</v>
      </c>
      <c r="J24" s="23">
        <v>2.6</v>
      </c>
      <c r="K24" s="23">
        <v>1.1</v>
      </c>
      <c r="L24" s="30">
        <v>0.5</v>
      </c>
      <c r="M24" s="22">
        <v>0.5</v>
      </c>
      <c r="N24" s="31">
        <v>-0.09999999999999964</v>
      </c>
      <c r="O24" s="31">
        <v>-0.8000000000000007</v>
      </c>
      <c r="P24" s="31">
        <v>-1.6</v>
      </c>
      <c r="Q24" s="34">
        <v>-2.4</v>
      </c>
      <c r="R24" s="33">
        <v>-2.9</v>
      </c>
      <c r="S24" s="33">
        <v>-3.3</v>
      </c>
      <c r="T24" s="33">
        <v>-3.7</v>
      </c>
      <c r="U24" s="33">
        <v>-4.3</v>
      </c>
      <c r="V24" s="34">
        <v>-4.8</v>
      </c>
      <c r="W24" s="28">
        <f t="shared" si="0"/>
        <v>0.16163283553858993</v>
      </c>
      <c r="X24" s="28">
        <f>SUM($W$3:$W24)</f>
        <v>7.616870611441302</v>
      </c>
      <c r="Y24" s="29">
        <v>10.528</v>
      </c>
    </row>
    <row r="25" spans="1:25" ht="12.75">
      <c r="A25" s="20">
        <v>23</v>
      </c>
      <c r="B25" s="21" t="s">
        <v>11</v>
      </c>
      <c r="C25" s="23">
        <v>4.4</v>
      </c>
      <c r="D25" s="23">
        <v>5.3</v>
      </c>
      <c r="E25" s="23">
        <v>4.6</v>
      </c>
      <c r="F25" s="23">
        <v>2.7</v>
      </c>
      <c r="G25" s="30">
        <v>1.5</v>
      </c>
      <c r="H25" s="23">
        <v>0.5</v>
      </c>
      <c r="I25" s="23">
        <v>0.5</v>
      </c>
      <c r="J25" s="23">
        <v>1.3</v>
      </c>
      <c r="K25" s="23">
        <v>1.4</v>
      </c>
      <c r="L25" s="30">
        <v>0.8999999999999986</v>
      </c>
      <c r="M25" s="22">
        <v>0.5</v>
      </c>
      <c r="N25" s="31">
        <v>0.4</v>
      </c>
      <c r="O25" s="31">
        <v>-0.20000000000000107</v>
      </c>
      <c r="P25" s="31">
        <v>-0.6</v>
      </c>
      <c r="Q25" s="32">
        <v>-0.8000000000000007</v>
      </c>
      <c r="R25" s="31">
        <v>-1.1</v>
      </c>
      <c r="S25" s="31">
        <v>-1.7</v>
      </c>
      <c r="T25" s="33">
        <v>-2.3</v>
      </c>
      <c r="U25" s="33">
        <v>-2.9</v>
      </c>
      <c r="V25" s="34">
        <v>-3.1</v>
      </c>
      <c r="W25" s="28">
        <f t="shared" si="0"/>
        <v>0.1596369893550777</v>
      </c>
      <c r="X25" s="28">
        <f>SUM($W$3:$W25)</f>
        <v>7.776507600796379</v>
      </c>
      <c r="Y25" s="29">
        <v>10.398</v>
      </c>
    </row>
    <row r="26" spans="1:25" ht="12.75">
      <c r="A26" s="20">
        <v>24</v>
      </c>
      <c r="B26" s="21" t="s">
        <v>8</v>
      </c>
      <c r="C26" s="23">
        <v>3</v>
      </c>
      <c r="D26" s="23">
        <v>3</v>
      </c>
      <c r="E26" s="23">
        <v>5.5</v>
      </c>
      <c r="F26" s="23">
        <v>3.7</v>
      </c>
      <c r="G26" s="30">
        <v>0.7000000000000011</v>
      </c>
      <c r="H26" s="23">
        <v>-0.6</v>
      </c>
      <c r="I26" s="23">
        <v>-0.09999999999999964</v>
      </c>
      <c r="J26" s="23">
        <v>1.4</v>
      </c>
      <c r="K26" s="23">
        <v>0.4</v>
      </c>
      <c r="L26" s="30">
        <v>0.3000000000000007</v>
      </c>
      <c r="M26" s="22">
        <v>0.6</v>
      </c>
      <c r="N26" s="31">
        <v>-0.09999999999999964</v>
      </c>
      <c r="O26" s="31">
        <v>-0.9</v>
      </c>
      <c r="P26" s="31">
        <v>-1.3</v>
      </c>
      <c r="Q26" s="32">
        <v>-1.7</v>
      </c>
      <c r="R26" s="33">
        <v>-2.4</v>
      </c>
      <c r="S26" s="33">
        <v>-3.3</v>
      </c>
      <c r="T26" s="33">
        <v>-4.3</v>
      </c>
      <c r="U26" s="33">
        <v>-5.1</v>
      </c>
      <c r="V26" s="34">
        <v>-5.5</v>
      </c>
      <c r="W26" s="28">
        <f t="shared" si="0"/>
        <v>0.00228754677956401</v>
      </c>
      <c r="X26" s="28">
        <f>SUM($W$3:$W26)</f>
        <v>7.778795147575943</v>
      </c>
      <c r="Y26" s="29">
        <v>0.149</v>
      </c>
    </row>
    <row r="27" spans="1:25" ht="12.75">
      <c r="A27" s="20">
        <v>25</v>
      </c>
      <c r="B27" s="21" t="s">
        <v>125</v>
      </c>
      <c r="C27" s="25">
        <v>23.2</v>
      </c>
      <c r="D27" s="25">
        <v>24.1</v>
      </c>
      <c r="E27" s="25">
        <v>22.2</v>
      </c>
      <c r="F27" s="25">
        <v>17.6</v>
      </c>
      <c r="G27" s="24">
        <v>14.4</v>
      </c>
      <c r="H27" s="25">
        <v>13.1</v>
      </c>
      <c r="I27" s="25">
        <v>11.4</v>
      </c>
      <c r="J27" s="25">
        <v>10</v>
      </c>
      <c r="K27" s="23">
        <v>5.8</v>
      </c>
      <c r="L27" s="30">
        <v>4</v>
      </c>
      <c r="M27" s="22">
        <v>0.7000000000000011</v>
      </c>
      <c r="N27" s="31">
        <v>-0.6999999999999993</v>
      </c>
      <c r="O27" s="33">
        <v>-2.2</v>
      </c>
      <c r="P27" s="33">
        <v>-3.3</v>
      </c>
      <c r="Q27" s="34">
        <v>-4.4</v>
      </c>
      <c r="R27" s="33">
        <v>-5.3</v>
      </c>
      <c r="S27" s="33">
        <v>-6.1</v>
      </c>
      <c r="T27" s="33">
        <v>-6.9</v>
      </c>
      <c r="U27" s="33">
        <v>-7.7</v>
      </c>
      <c r="V27" s="34">
        <v>-8.4</v>
      </c>
      <c r="W27" s="28">
        <f t="shared" si="0"/>
        <v>0.06010567544961812</v>
      </c>
      <c r="X27" s="28">
        <f>SUM($W$3:$W27)</f>
        <v>7.838900823025561</v>
      </c>
      <c r="Y27" s="29">
        <v>3.915</v>
      </c>
    </row>
    <row r="28" spans="1:25" ht="12.75">
      <c r="A28" s="20">
        <v>26</v>
      </c>
      <c r="B28" s="21" t="s">
        <v>49</v>
      </c>
      <c r="C28" s="25">
        <v>14.3</v>
      </c>
      <c r="D28" s="23">
        <v>9.4</v>
      </c>
      <c r="E28" s="23">
        <v>9.9</v>
      </c>
      <c r="F28" s="23">
        <v>10.7</v>
      </c>
      <c r="G28" s="24">
        <v>13.4</v>
      </c>
      <c r="H28" s="23">
        <v>9.3</v>
      </c>
      <c r="I28" s="23">
        <v>6.8</v>
      </c>
      <c r="J28" s="23">
        <v>4.2</v>
      </c>
      <c r="K28" s="23">
        <v>2.7</v>
      </c>
      <c r="L28" s="30">
        <v>2</v>
      </c>
      <c r="M28" s="22">
        <v>1</v>
      </c>
      <c r="N28" s="31">
        <v>-0.6999999999999993</v>
      </c>
      <c r="O28" s="33">
        <v>-2.3</v>
      </c>
      <c r="P28" s="33">
        <v>-3.8</v>
      </c>
      <c r="Q28" s="34">
        <v>-5.1</v>
      </c>
      <c r="R28" s="33">
        <v>-6</v>
      </c>
      <c r="S28" s="33">
        <v>-6.8</v>
      </c>
      <c r="T28" s="33">
        <v>-7.5</v>
      </c>
      <c r="U28" s="33">
        <v>-7.9</v>
      </c>
      <c r="V28" s="34">
        <v>-8.4</v>
      </c>
      <c r="W28" s="28">
        <f t="shared" si="0"/>
        <v>1.963559533328176</v>
      </c>
      <c r="X28" s="28">
        <f>SUM($W$3:$W28)</f>
        <v>9.802460356353738</v>
      </c>
      <c r="Y28" s="29">
        <v>127.897</v>
      </c>
    </row>
    <row r="29" spans="1:25" ht="12.75">
      <c r="A29" s="20">
        <v>27</v>
      </c>
      <c r="B29" s="21" t="s">
        <v>21</v>
      </c>
      <c r="C29" s="23">
        <v>8.9</v>
      </c>
      <c r="D29" s="23">
        <v>7.7</v>
      </c>
      <c r="E29" s="23">
        <v>7.5</v>
      </c>
      <c r="F29" s="23">
        <v>6.4</v>
      </c>
      <c r="G29" s="30">
        <v>4.5</v>
      </c>
      <c r="H29" s="23">
        <v>1.9</v>
      </c>
      <c r="I29" s="23">
        <v>-0.7999999999999989</v>
      </c>
      <c r="J29" s="23">
        <v>-0.1999999999999993</v>
      </c>
      <c r="K29" s="23">
        <v>1.2</v>
      </c>
      <c r="L29" s="30">
        <v>1.2</v>
      </c>
      <c r="M29" s="22">
        <v>1.3</v>
      </c>
      <c r="N29" s="31">
        <v>0.8999999999999986</v>
      </c>
      <c r="O29" s="31">
        <v>0.1999999999999993</v>
      </c>
      <c r="P29" s="31">
        <v>0.09999999999999964</v>
      </c>
      <c r="Q29" s="32">
        <v>0.09999999999999964</v>
      </c>
      <c r="R29" s="31">
        <v>-0.1999999999999993</v>
      </c>
      <c r="S29" s="26">
        <v>-1</v>
      </c>
      <c r="T29" s="26">
        <v>-1.7</v>
      </c>
      <c r="U29" s="35">
        <v>-2.2</v>
      </c>
      <c r="V29" s="36">
        <v>-2.2</v>
      </c>
      <c r="W29" s="28">
        <f t="shared" si="0"/>
        <v>0.08316537520065934</v>
      </c>
      <c r="X29" s="28">
        <f>SUM($W$3:$W29)</f>
        <v>9.885625731554397</v>
      </c>
      <c r="Y29" s="29">
        <v>5.417</v>
      </c>
    </row>
    <row r="30" spans="1:25" ht="12.75">
      <c r="A30" s="20">
        <v>28</v>
      </c>
      <c r="B30" s="21" t="s">
        <v>9</v>
      </c>
      <c r="C30" s="23">
        <v>4.2</v>
      </c>
      <c r="D30" s="23">
        <v>4.9</v>
      </c>
      <c r="E30" s="23">
        <v>6.6</v>
      </c>
      <c r="F30" s="23">
        <v>5.7</v>
      </c>
      <c r="G30" s="30">
        <v>2.7</v>
      </c>
      <c r="H30" s="23">
        <v>0.5</v>
      </c>
      <c r="I30" s="23">
        <v>1.7</v>
      </c>
      <c r="J30" s="23">
        <v>2.3</v>
      </c>
      <c r="K30" s="23">
        <v>1.9</v>
      </c>
      <c r="L30" s="30">
        <v>1.4</v>
      </c>
      <c r="M30" s="22">
        <v>1.4</v>
      </c>
      <c r="N30" s="31">
        <v>2.1</v>
      </c>
      <c r="O30" s="31">
        <v>2</v>
      </c>
      <c r="P30" s="31">
        <v>1.8</v>
      </c>
      <c r="Q30" s="27">
        <v>1.5</v>
      </c>
      <c r="R30" s="26">
        <v>1</v>
      </c>
      <c r="S30" s="26">
        <v>0.3000000000000007</v>
      </c>
      <c r="T30" s="26">
        <v>0</v>
      </c>
      <c r="U30" s="26">
        <v>-0.1999999999999993</v>
      </c>
      <c r="V30" s="27">
        <v>-0.3000000000000007</v>
      </c>
      <c r="W30" s="28">
        <f t="shared" si="0"/>
        <v>0.9249211794284147</v>
      </c>
      <c r="X30" s="28">
        <f>SUM($W$3:$W30)</f>
        <v>10.810546910982811</v>
      </c>
      <c r="Y30" s="29">
        <v>60.245</v>
      </c>
    </row>
    <row r="31" spans="1:25" ht="12.75">
      <c r="A31" s="20">
        <v>29</v>
      </c>
      <c r="B31" s="21" t="s">
        <v>24</v>
      </c>
      <c r="C31" s="23">
        <v>10.1</v>
      </c>
      <c r="D31" s="23">
        <v>11.9</v>
      </c>
      <c r="E31" s="23">
        <v>12.8</v>
      </c>
      <c r="F31" s="25">
        <v>11.8</v>
      </c>
      <c r="G31" s="30">
        <v>10.9</v>
      </c>
      <c r="H31" s="25">
        <v>9.4</v>
      </c>
      <c r="I31" s="23">
        <v>5.5</v>
      </c>
      <c r="J31" s="23">
        <v>2.8</v>
      </c>
      <c r="K31" s="23">
        <v>1.3</v>
      </c>
      <c r="L31" s="30">
        <v>0.20000000000000107</v>
      </c>
      <c r="M31" s="22">
        <v>1.5</v>
      </c>
      <c r="N31" s="31">
        <v>2</v>
      </c>
      <c r="O31" s="31">
        <v>1.1</v>
      </c>
      <c r="P31" s="31">
        <v>-0.3000000000000007</v>
      </c>
      <c r="Q31" s="32">
        <v>-1.5</v>
      </c>
      <c r="R31" s="31">
        <v>-2</v>
      </c>
      <c r="S31" s="31">
        <v>-2</v>
      </c>
      <c r="T31" s="31">
        <v>-2</v>
      </c>
      <c r="U31" s="35">
        <v>-2.6</v>
      </c>
      <c r="V31" s="34">
        <v>-3.5</v>
      </c>
      <c r="W31" s="28">
        <f t="shared" si="0"/>
        <v>0.6662595140452305</v>
      </c>
      <c r="X31" s="28">
        <f>SUM($W$3:$W31)</f>
        <v>11.476806425028041</v>
      </c>
      <c r="Y31" s="29">
        <v>43.397</v>
      </c>
    </row>
    <row r="32" spans="1:25" ht="12.75">
      <c r="A32" s="20">
        <v>30</v>
      </c>
      <c r="B32" s="21" t="s">
        <v>38</v>
      </c>
      <c r="C32" s="23">
        <v>12.9</v>
      </c>
      <c r="D32" s="23">
        <v>11.3</v>
      </c>
      <c r="E32" s="23">
        <v>10.2</v>
      </c>
      <c r="F32" s="23">
        <v>9.3</v>
      </c>
      <c r="G32" s="30">
        <v>9.2</v>
      </c>
      <c r="H32" s="23">
        <v>9.2</v>
      </c>
      <c r="I32" s="23">
        <v>7.4</v>
      </c>
      <c r="J32" s="23">
        <v>5.7</v>
      </c>
      <c r="K32" s="23">
        <v>3.6</v>
      </c>
      <c r="L32" s="30">
        <v>1.6</v>
      </c>
      <c r="M32" s="22">
        <v>1.5</v>
      </c>
      <c r="N32" s="31">
        <v>1.2</v>
      </c>
      <c r="O32" s="31">
        <v>0.9</v>
      </c>
      <c r="P32" s="31">
        <v>0.1999999999999993</v>
      </c>
      <c r="Q32" s="32">
        <v>-0.5</v>
      </c>
      <c r="R32" s="31">
        <v>-0.9</v>
      </c>
      <c r="S32" s="26">
        <v>-1.1</v>
      </c>
      <c r="T32" s="26">
        <v>-1.2</v>
      </c>
      <c r="U32" s="26">
        <v>-1.5</v>
      </c>
      <c r="V32" s="27">
        <v>-1.9</v>
      </c>
      <c r="W32" s="28">
        <f t="shared" si="0"/>
        <v>0.1514233146767774</v>
      </c>
      <c r="X32" s="28">
        <f>SUM($W$3:$W32)</f>
        <v>11.628229739704818</v>
      </c>
      <c r="Y32" s="29">
        <v>9.863</v>
      </c>
    </row>
    <row r="33" spans="1:25" ht="12.75">
      <c r="A33" s="20">
        <v>31</v>
      </c>
      <c r="B33" s="21" t="s">
        <v>40</v>
      </c>
      <c r="C33" s="23">
        <v>13.1</v>
      </c>
      <c r="D33" s="23">
        <v>10.8</v>
      </c>
      <c r="E33" s="23">
        <v>8.7</v>
      </c>
      <c r="F33" s="23">
        <v>6.3</v>
      </c>
      <c r="G33" s="30">
        <v>3.6</v>
      </c>
      <c r="H33" s="23">
        <v>4.4</v>
      </c>
      <c r="I33" s="23">
        <v>4.1</v>
      </c>
      <c r="J33" s="23">
        <v>2.8</v>
      </c>
      <c r="K33" s="23">
        <v>3.1</v>
      </c>
      <c r="L33" s="30">
        <v>1.9</v>
      </c>
      <c r="M33" s="22">
        <v>1.5</v>
      </c>
      <c r="N33" s="31">
        <v>1.4</v>
      </c>
      <c r="O33" s="31">
        <v>1.2</v>
      </c>
      <c r="P33" s="31">
        <v>0.6999999999999993</v>
      </c>
      <c r="Q33" s="32">
        <v>0</v>
      </c>
      <c r="R33" s="31">
        <v>-0.9</v>
      </c>
      <c r="S33" s="31">
        <v>-1.8</v>
      </c>
      <c r="T33" s="33">
        <v>-2.3</v>
      </c>
      <c r="U33" s="35">
        <v>-2.3</v>
      </c>
      <c r="V33" s="36">
        <v>-2.1</v>
      </c>
      <c r="W33" s="28">
        <f t="shared" si="0"/>
        <v>0.08054006983619327</v>
      </c>
      <c r="X33" s="28">
        <f>SUM($W$3:$W33)</f>
        <v>11.70876980954101</v>
      </c>
      <c r="Y33" s="29">
        <v>5.246</v>
      </c>
    </row>
    <row r="34" spans="1:25" ht="12.75">
      <c r="A34" s="20">
        <v>32</v>
      </c>
      <c r="B34" s="21" t="s">
        <v>16</v>
      </c>
      <c r="C34" s="23">
        <v>7.2</v>
      </c>
      <c r="D34" s="23">
        <v>7.6</v>
      </c>
      <c r="E34" s="23">
        <v>9.4</v>
      </c>
      <c r="F34" s="23">
        <v>8.4</v>
      </c>
      <c r="G34" s="30">
        <v>5.2</v>
      </c>
      <c r="H34" s="23">
        <v>2.6</v>
      </c>
      <c r="I34" s="23">
        <v>2.3</v>
      </c>
      <c r="J34" s="23">
        <v>2.7</v>
      </c>
      <c r="K34" s="23">
        <v>2.9</v>
      </c>
      <c r="L34" s="30">
        <v>2.8</v>
      </c>
      <c r="M34" s="22">
        <v>1.7</v>
      </c>
      <c r="N34" s="31">
        <v>1.1</v>
      </c>
      <c r="O34" s="31">
        <v>0.9</v>
      </c>
      <c r="P34" s="31">
        <v>1</v>
      </c>
      <c r="Q34" s="27">
        <v>1</v>
      </c>
      <c r="R34" s="26">
        <v>0.6</v>
      </c>
      <c r="S34" s="26">
        <v>-0.09999999999999964</v>
      </c>
      <c r="T34" s="26">
        <v>-0.6</v>
      </c>
      <c r="U34" s="26">
        <v>-0.6000000000000014</v>
      </c>
      <c r="V34" s="27">
        <v>-0.4</v>
      </c>
      <c r="W34" s="28">
        <f t="shared" si="0"/>
        <v>0.11397816974149808</v>
      </c>
      <c r="X34" s="28">
        <f>SUM($W$3:$W34)</f>
        <v>11.822747979282509</v>
      </c>
      <c r="Y34" s="29">
        <v>7.424</v>
      </c>
    </row>
    <row r="35" spans="1:25" ht="12.75">
      <c r="A35" s="20">
        <v>33</v>
      </c>
      <c r="B35" s="21" t="s">
        <v>77</v>
      </c>
      <c r="C35" s="25">
        <v>19.1</v>
      </c>
      <c r="D35" s="25">
        <v>17.9</v>
      </c>
      <c r="E35" s="25">
        <v>13.8</v>
      </c>
      <c r="F35" s="23">
        <v>7.4</v>
      </c>
      <c r="G35" s="30">
        <v>8.5</v>
      </c>
      <c r="H35" s="23">
        <v>9.1</v>
      </c>
      <c r="I35" s="23">
        <v>7.7</v>
      </c>
      <c r="J35" s="23">
        <v>7.7</v>
      </c>
      <c r="K35" s="25">
        <v>6.7</v>
      </c>
      <c r="L35" s="30">
        <v>4.5</v>
      </c>
      <c r="M35" s="22">
        <v>2.3</v>
      </c>
      <c r="N35" s="31">
        <v>1.8</v>
      </c>
      <c r="O35" s="31">
        <v>1.5</v>
      </c>
      <c r="P35" s="31">
        <v>0.9</v>
      </c>
      <c r="Q35" s="32">
        <v>0</v>
      </c>
      <c r="R35" s="31">
        <v>-1.2</v>
      </c>
      <c r="S35" s="33">
        <v>-2.4</v>
      </c>
      <c r="T35" s="33">
        <v>-3.1</v>
      </c>
      <c r="U35" s="33">
        <v>-3.2</v>
      </c>
      <c r="V35" s="36">
        <v>-3</v>
      </c>
      <c r="W35" s="28">
        <f t="shared" si="0"/>
        <v>0.006187123168887894</v>
      </c>
      <c r="X35" s="28">
        <f>SUM($W$3:$W35)</f>
        <v>11.828935102451396</v>
      </c>
      <c r="Y35" s="29">
        <v>0.403</v>
      </c>
    </row>
    <row r="36" spans="1:25" ht="12.75">
      <c r="A36" s="20">
        <v>34</v>
      </c>
      <c r="B36" s="21" t="s">
        <v>115</v>
      </c>
      <c r="C36" s="25">
        <v>22.6</v>
      </c>
      <c r="D36" s="25">
        <v>26</v>
      </c>
      <c r="E36" s="25">
        <v>27.5</v>
      </c>
      <c r="F36" s="25">
        <v>19.4</v>
      </c>
      <c r="G36" s="24">
        <v>17</v>
      </c>
      <c r="H36" s="25">
        <v>17.1</v>
      </c>
      <c r="I36" s="25">
        <v>18</v>
      </c>
      <c r="J36" s="25">
        <v>15.9</v>
      </c>
      <c r="K36" s="25">
        <v>10.8</v>
      </c>
      <c r="L36" s="24">
        <v>5.1</v>
      </c>
      <c r="M36" s="22">
        <v>2.3</v>
      </c>
      <c r="N36" s="26">
        <v>2.9</v>
      </c>
      <c r="O36" s="26">
        <v>2.7</v>
      </c>
      <c r="P36" s="31">
        <v>1.3</v>
      </c>
      <c r="Q36" s="32">
        <v>-0.5</v>
      </c>
      <c r="R36" s="31">
        <v>-2</v>
      </c>
      <c r="S36" s="33">
        <v>-2.9</v>
      </c>
      <c r="T36" s="33">
        <v>-3.5</v>
      </c>
      <c r="U36" s="33">
        <v>-4.5</v>
      </c>
      <c r="V36" s="34">
        <v>-5.8</v>
      </c>
      <c r="W36" s="28">
        <f t="shared" si="0"/>
        <v>0.04633433678338377</v>
      </c>
      <c r="X36" s="28">
        <f>SUM($W$3:$W36)</f>
        <v>11.87526943923478</v>
      </c>
      <c r="Y36" s="29">
        <v>3.018</v>
      </c>
    </row>
    <row r="37" spans="1:25" ht="12.75">
      <c r="A37" s="20">
        <v>35</v>
      </c>
      <c r="B37" s="21" t="s">
        <v>25</v>
      </c>
      <c r="C37" s="23">
        <v>10.5</v>
      </c>
      <c r="D37" s="23">
        <v>9.3</v>
      </c>
      <c r="E37" s="23">
        <v>7.9</v>
      </c>
      <c r="F37" s="23">
        <v>7.9</v>
      </c>
      <c r="G37" s="30">
        <v>5.8</v>
      </c>
      <c r="H37" s="23">
        <v>2.9</v>
      </c>
      <c r="I37" s="23">
        <v>2.1</v>
      </c>
      <c r="J37" s="23">
        <v>2.6</v>
      </c>
      <c r="K37" s="23">
        <v>3.5</v>
      </c>
      <c r="L37" s="30">
        <v>3.5</v>
      </c>
      <c r="M37" s="22">
        <v>2.8</v>
      </c>
      <c r="N37" s="31">
        <v>2.8</v>
      </c>
      <c r="O37" s="26">
        <v>2.8</v>
      </c>
      <c r="P37" s="26">
        <v>2.9</v>
      </c>
      <c r="Q37" s="27">
        <v>2.9</v>
      </c>
      <c r="R37" s="26">
        <v>2.4</v>
      </c>
      <c r="S37" s="26">
        <v>1.5</v>
      </c>
      <c r="T37" s="26">
        <v>0.7000000000000011</v>
      </c>
      <c r="U37" s="26">
        <v>0.1999999999999993</v>
      </c>
      <c r="V37" s="27">
        <v>0.09999999999999964</v>
      </c>
      <c r="W37" s="28">
        <f t="shared" si="0"/>
        <v>0.07122100342548619</v>
      </c>
      <c r="X37" s="28">
        <f>SUM($W$3:$W37)</f>
        <v>11.946490442660266</v>
      </c>
      <c r="Y37" s="29">
        <v>4.639</v>
      </c>
    </row>
    <row r="38" spans="1:25" ht="12.75">
      <c r="A38" s="20">
        <v>36</v>
      </c>
      <c r="B38" s="21" t="s">
        <v>176</v>
      </c>
      <c r="C38" s="25">
        <v>28.8</v>
      </c>
      <c r="D38" s="25">
        <v>29.1</v>
      </c>
      <c r="E38" s="25">
        <v>26.9</v>
      </c>
      <c r="F38" s="25">
        <v>18</v>
      </c>
      <c r="G38" s="24">
        <v>14.5</v>
      </c>
      <c r="H38" s="25">
        <v>12.2</v>
      </c>
      <c r="I38" s="25">
        <v>10.9</v>
      </c>
      <c r="J38" s="25">
        <v>7.9</v>
      </c>
      <c r="K38" s="25">
        <v>6.8</v>
      </c>
      <c r="L38" s="24">
        <v>4.9</v>
      </c>
      <c r="M38" s="22">
        <v>2.8</v>
      </c>
      <c r="N38" s="31">
        <v>1.7</v>
      </c>
      <c r="O38" s="31">
        <v>0.6</v>
      </c>
      <c r="P38" s="31">
        <v>-0.09999999999999964</v>
      </c>
      <c r="Q38" s="32">
        <v>-0.8</v>
      </c>
      <c r="R38" s="31">
        <v>-1.7</v>
      </c>
      <c r="S38" s="33">
        <v>-2.7</v>
      </c>
      <c r="T38" s="33">
        <v>-3.8</v>
      </c>
      <c r="U38" s="33">
        <v>-4.8</v>
      </c>
      <c r="V38" s="34">
        <v>-5.6</v>
      </c>
      <c r="W38" s="28">
        <f t="shared" si="0"/>
        <v>0.10834374243881356</v>
      </c>
      <c r="X38" s="28">
        <f>SUM($W$3:$W38)</f>
        <v>12.05483418509908</v>
      </c>
      <c r="Y38" s="29">
        <v>7.057</v>
      </c>
    </row>
    <row r="39" spans="1:25" ht="12.75">
      <c r="A39" s="20">
        <v>37</v>
      </c>
      <c r="B39" s="21" t="s">
        <v>7</v>
      </c>
      <c r="C39" s="23">
        <v>3</v>
      </c>
      <c r="D39" s="23">
        <v>4</v>
      </c>
      <c r="E39" s="23">
        <v>4</v>
      </c>
      <c r="F39" s="23">
        <v>2.1</v>
      </c>
      <c r="G39" s="30">
        <v>-0.5</v>
      </c>
      <c r="H39" s="23">
        <v>-0.4</v>
      </c>
      <c r="I39" s="23">
        <v>0.4</v>
      </c>
      <c r="J39" s="23">
        <v>1.4</v>
      </c>
      <c r="K39" s="23">
        <v>2.7</v>
      </c>
      <c r="L39" s="30">
        <v>3.8</v>
      </c>
      <c r="M39" s="22">
        <v>3.1</v>
      </c>
      <c r="N39" s="31">
        <v>2.8</v>
      </c>
      <c r="O39" s="26">
        <v>2.7</v>
      </c>
      <c r="P39" s="26">
        <v>3.2</v>
      </c>
      <c r="Q39" s="27">
        <v>3.8</v>
      </c>
      <c r="R39" s="26">
        <v>4.2</v>
      </c>
      <c r="S39" s="26">
        <v>3.8</v>
      </c>
      <c r="T39" s="26">
        <v>3.2</v>
      </c>
      <c r="U39" s="26">
        <v>2.8</v>
      </c>
      <c r="V39" s="27">
        <v>2.7</v>
      </c>
      <c r="W39" s="28">
        <f t="shared" si="0"/>
        <v>0.007016166968192971</v>
      </c>
      <c r="X39" s="28">
        <f>SUM($W$3:$W39)</f>
        <v>12.061850352067273</v>
      </c>
      <c r="Y39" s="29">
        <v>0.457</v>
      </c>
    </row>
    <row r="40" spans="1:25" ht="12.75">
      <c r="A40" s="20">
        <v>38</v>
      </c>
      <c r="B40" s="21" t="s">
        <v>132</v>
      </c>
      <c r="C40" s="25">
        <v>24.2</v>
      </c>
      <c r="D40" s="25">
        <v>18.7</v>
      </c>
      <c r="E40" s="25">
        <v>21</v>
      </c>
      <c r="F40" s="25">
        <v>12.3</v>
      </c>
      <c r="G40" s="24">
        <v>12.9</v>
      </c>
      <c r="H40" s="25">
        <v>10.5</v>
      </c>
      <c r="I40" s="25">
        <v>18.3</v>
      </c>
      <c r="J40" s="25">
        <v>16.6</v>
      </c>
      <c r="K40" s="25">
        <v>12.4</v>
      </c>
      <c r="L40" s="24">
        <v>6.7</v>
      </c>
      <c r="M40" s="22">
        <v>3.1</v>
      </c>
      <c r="N40" s="26">
        <v>2.8</v>
      </c>
      <c r="O40" s="26">
        <v>2.7</v>
      </c>
      <c r="P40" s="26">
        <v>2.3</v>
      </c>
      <c r="Q40" s="27">
        <v>1</v>
      </c>
      <c r="R40" s="31">
        <v>-1</v>
      </c>
      <c r="S40" s="33">
        <v>-3.2</v>
      </c>
      <c r="T40" s="33">
        <v>-5</v>
      </c>
      <c r="U40" s="33">
        <v>-6.4</v>
      </c>
      <c r="V40" s="34">
        <v>-7.4</v>
      </c>
      <c r="W40" s="28">
        <f t="shared" si="0"/>
        <v>0.007261809575394474</v>
      </c>
      <c r="X40" s="28">
        <f>SUM($W$3:$W40)</f>
        <v>12.069112161642668</v>
      </c>
      <c r="Y40" s="29">
        <v>0.473</v>
      </c>
    </row>
    <row r="41" spans="1:25" ht="12.75">
      <c r="A41" s="20">
        <v>39</v>
      </c>
      <c r="B41" s="21" t="s">
        <v>90</v>
      </c>
      <c r="C41" s="25">
        <v>20.2</v>
      </c>
      <c r="D41" s="25">
        <v>20.6</v>
      </c>
      <c r="E41" s="25">
        <v>19.5</v>
      </c>
      <c r="F41" s="25">
        <v>17.8</v>
      </c>
      <c r="G41" s="24">
        <v>14.3</v>
      </c>
      <c r="H41" s="25">
        <v>14.6</v>
      </c>
      <c r="I41" s="25">
        <v>13</v>
      </c>
      <c r="J41" s="25">
        <v>10.3</v>
      </c>
      <c r="K41" s="25">
        <v>8.4</v>
      </c>
      <c r="L41" s="24">
        <v>5.2</v>
      </c>
      <c r="M41" s="22">
        <v>3.4</v>
      </c>
      <c r="N41" s="31">
        <v>1.7</v>
      </c>
      <c r="O41" s="31">
        <v>0.6000000000000014</v>
      </c>
      <c r="P41" s="31">
        <v>-0.20000000000000107</v>
      </c>
      <c r="Q41" s="32">
        <v>-1.3</v>
      </c>
      <c r="R41" s="33">
        <v>-2.5</v>
      </c>
      <c r="S41" s="33">
        <v>-3.6</v>
      </c>
      <c r="T41" s="33">
        <v>-4.6</v>
      </c>
      <c r="U41" s="33">
        <v>-5.3</v>
      </c>
      <c r="V41" s="34">
        <v>-6</v>
      </c>
      <c r="W41" s="28">
        <f t="shared" si="0"/>
        <v>0.03122731644049125</v>
      </c>
      <c r="X41" s="28">
        <f>SUM($W$3:$W41)</f>
        <v>12.100339478083159</v>
      </c>
      <c r="Y41" s="29">
        <v>2.034</v>
      </c>
    </row>
    <row r="42" spans="1:25" ht="12.75">
      <c r="A42" s="37"/>
      <c r="B42" s="38" t="s">
        <v>44</v>
      </c>
      <c r="C42" s="39">
        <f aca="true" t="shared" si="1" ref="C42:V42">MIN(C$3:C$41)</f>
        <v>2.7</v>
      </c>
      <c r="D42" s="39">
        <f t="shared" si="1"/>
        <v>3</v>
      </c>
      <c r="E42" s="39">
        <f t="shared" si="1"/>
        <v>3.3</v>
      </c>
      <c r="F42" s="39">
        <f t="shared" si="1"/>
        <v>2.1</v>
      </c>
      <c r="G42" s="40">
        <f t="shared" si="1"/>
        <v>-0.9</v>
      </c>
      <c r="H42" s="39">
        <f t="shared" si="1"/>
        <v>-1.9</v>
      </c>
      <c r="I42" s="39">
        <f t="shared" si="1"/>
        <v>-1.3</v>
      </c>
      <c r="J42" s="39">
        <f t="shared" si="1"/>
        <v>-1.8</v>
      </c>
      <c r="K42" s="41">
        <f t="shared" si="1"/>
        <v>-3</v>
      </c>
      <c r="L42" s="42">
        <f t="shared" si="1"/>
        <v>-6.5</v>
      </c>
      <c r="M42" s="41">
        <f t="shared" si="1"/>
        <v>-7.4</v>
      </c>
      <c r="N42" s="41">
        <f t="shared" si="1"/>
        <v>-7.2</v>
      </c>
      <c r="O42" s="41">
        <f t="shared" si="1"/>
        <v>-7.4</v>
      </c>
      <c r="P42" s="41">
        <f t="shared" si="1"/>
        <v>-7.8</v>
      </c>
      <c r="Q42" s="42">
        <f t="shared" si="1"/>
        <v>-8.3</v>
      </c>
      <c r="R42" s="41">
        <f t="shared" si="1"/>
        <v>-8.8</v>
      </c>
      <c r="S42" s="41">
        <f t="shared" si="1"/>
        <v>-9.2</v>
      </c>
      <c r="T42" s="41">
        <f t="shared" si="1"/>
        <v>-9.4</v>
      </c>
      <c r="U42" s="41">
        <f t="shared" si="1"/>
        <v>-9.9</v>
      </c>
      <c r="V42" s="42">
        <f t="shared" si="1"/>
        <v>-10.5</v>
      </c>
      <c r="W42" s="43"/>
      <c r="X42" s="43"/>
      <c r="Y42" s="44"/>
    </row>
    <row r="43" spans="1:25" ht="12.75">
      <c r="A43" s="45"/>
      <c r="B43" s="46" t="s">
        <v>45</v>
      </c>
      <c r="C43" s="47">
        <f aca="true" t="shared" si="2" ref="C43:V43">SUM(C$3:C$41)/39</f>
        <v>11.853846153846154</v>
      </c>
      <c r="D43" s="47">
        <f t="shared" si="2"/>
        <v>11.584615384615384</v>
      </c>
      <c r="E43" s="47">
        <f t="shared" si="2"/>
        <v>10.812820512820512</v>
      </c>
      <c r="F43" s="47">
        <f t="shared" si="2"/>
        <v>8.356410256410257</v>
      </c>
      <c r="G43" s="48">
        <f t="shared" si="2"/>
        <v>7.023076923076922</v>
      </c>
      <c r="H43" s="47">
        <f t="shared" si="2"/>
        <v>5.956410256410257</v>
      </c>
      <c r="I43" s="47">
        <f t="shared" si="2"/>
        <v>5.0307692307692315</v>
      </c>
      <c r="J43" s="47">
        <f t="shared" si="2"/>
        <v>4.297435897435897</v>
      </c>
      <c r="K43" s="47">
        <f t="shared" si="2"/>
        <v>2.125641025641026</v>
      </c>
      <c r="L43" s="48">
        <f t="shared" si="2"/>
        <v>0.27948717948717927</v>
      </c>
      <c r="M43" s="47">
        <f t="shared" si="2"/>
        <v>-0.45897435897435873</v>
      </c>
      <c r="N43" s="49">
        <f t="shared" si="2"/>
        <v>-0.7461538461538465</v>
      </c>
      <c r="O43" s="49">
        <f t="shared" si="2"/>
        <v>-1.228205128205128</v>
      </c>
      <c r="P43" s="49">
        <f t="shared" si="2"/>
        <v>-1.7743589743589736</v>
      </c>
      <c r="Q43" s="75">
        <f t="shared" si="2"/>
        <v>-2.4692307692307693</v>
      </c>
      <c r="R43" s="74">
        <f t="shared" si="2"/>
        <v>-3.2179487179487185</v>
      </c>
      <c r="S43" s="74">
        <f t="shared" si="2"/>
        <v>-3.9153846153846152</v>
      </c>
      <c r="T43" s="74">
        <f t="shared" si="2"/>
        <v>-4.441025641025641</v>
      </c>
      <c r="U43" s="74">
        <f t="shared" si="2"/>
        <v>-4.864102564102563</v>
      </c>
      <c r="V43" s="75">
        <f t="shared" si="2"/>
        <v>-5.243589743589745</v>
      </c>
      <c r="W43" s="51"/>
      <c r="X43" s="51" t="s">
        <v>46</v>
      </c>
      <c r="Y43" s="52">
        <f>SUM(Y$3:Y$41)</f>
        <v>788.1590000000003</v>
      </c>
    </row>
    <row r="44" spans="1:25" ht="12.75">
      <c r="A44" s="53"/>
      <c r="B44" s="54" t="s">
        <v>47</v>
      </c>
      <c r="C44" s="55">
        <f aca="true" t="shared" si="3" ref="C44:V44">MAX(C$3:C$41)</f>
        <v>28.8</v>
      </c>
      <c r="D44" s="55">
        <f t="shared" si="3"/>
        <v>29.1</v>
      </c>
      <c r="E44" s="55">
        <f t="shared" si="3"/>
        <v>27.5</v>
      </c>
      <c r="F44" s="55">
        <f t="shared" si="3"/>
        <v>19.4</v>
      </c>
      <c r="G44" s="56">
        <f t="shared" si="3"/>
        <v>17</v>
      </c>
      <c r="H44" s="55">
        <f t="shared" si="3"/>
        <v>17.1</v>
      </c>
      <c r="I44" s="55">
        <f t="shared" si="3"/>
        <v>18.3</v>
      </c>
      <c r="J44" s="55">
        <f t="shared" si="3"/>
        <v>16.6</v>
      </c>
      <c r="K44" s="55">
        <f t="shared" si="3"/>
        <v>12.4</v>
      </c>
      <c r="L44" s="56">
        <f t="shared" si="3"/>
        <v>6.7</v>
      </c>
      <c r="M44" s="55">
        <f t="shared" si="3"/>
        <v>3.4</v>
      </c>
      <c r="N44" s="57">
        <f t="shared" si="3"/>
        <v>2.9</v>
      </c>
      <c r="O44" s="57">
        <f t="shared" si="3"/>
        <v>2.8</v>
      </c>
      <c r="P44" s="57">
        <f t="shared" si="3"/>
        <v>3.2</v>
      </c>
      <c r="Q44" s="58">
        <f t="shared" si="3"/>
        <v>3.8</v>
      </c>
      <c r="R44" s="57">
        <f t="shared" si="3"/>
        <v>4.2</v>
      </c>
      <c r="S44" s="57">
        <f t="shared" si="3"/>
        <v>3.8</v>
      </c>
      <c r="T44" s="57">
        <f t="shared" si="3"/>
        <v>3.2</v>
      </c>
      <c r="U44" s="57">
        <f t="shared" si="3"/>
        <v>2.8</v>
      </c>
      <c r="V44" s="58">
        <f t="shared" si="3"/>
        <v>2.7</v>
      </c>
      <c r="W44" s="59"/>
      <c r="X44" s="59"/>
      <c r="Y44" s="60"/>
    </row>
    <row r="45" spans="1:25" ht="12.75">
      <c r="A45" s="61"/>
      <c r="B45" s="62" t="s">
        <v>48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1">
        <v>0</v>
      </c>
      <c r="I45" s="61">
        <v>0</v>
      </c>
      <c r="J45" s="61">
        <v>0</v>
      </c>
      <c r="K45" s="63">
        <v>6</v>
      </c>
      <c r="L45" s="64">
        <v>7</v>
      </c>
      <c r="M45" s="63">
        <v>10</v>
      </c>
      <c r="N45" s="63">
        <v>11</v>
      </c>
      <c r="O45" s="63">
        <v>15</v>
      </c>
      <c r="P45" s="63">
        <v>19</v>
      </c>
      <c r="Q45" s="64">
        <v>21</v>
      </c>
      <c r="R45" s="63">
        <v>24</v>
      </c>
      <c r="S45" s="63">
        <v>29</v>
      </c>
      <c r="T45" s="63">
        <v>31</v>
      </c>
      <c r="U45" s="63">
        <v>33</v>
      </c>
      <c r="V45" s="64">
        <v>33</v>
      </c>
      <c r="W45" s="61"/>
      <c r="X45" s="61"/>
      <c r="Y45" s="62"/>
    </row>
    <row r="46" spans="1:25" ht="12.75">
      <c r="A46" s="9">
        <v>40</v>
      </c>
      <c r="B46" s="10" t="s">
        <v>76</v>
      </c>
      <c r="C46" s="12">
        <v>19.1</v>
      </c>
      <c r="D46" s="12">
        <v>19.6</v>
      </c>
      <c r="E46" s="12">
        <v>16.9</v>
      </c>
      <c r="F46" s="12">
        <v>10.9</v>
      </c>
      <c r="G46" s="66">
        <v>8.3</v>
      </c>
      <c r="H46" s="65">
        <v>8.2</v>
      </c>
      <c r="I46" s="65">
        <v>7.9</v>
      </c>
      <c r="J46" s="65">
        <v>7.2</v>
      </c>
      <c r="K46" s="65">
        <v>6.7</v>
      </c>
      <c r="L46" s="66">
        <v>4.4</v>
      </c>
      <c r="M46" s="11">
        <v>3.5</v>
      </c>
      <c r="N46" s="14">
        <v>2.9</v>
      </c>
      <c r="O46" s="14">
        <v>2.5</v>
      </c>
      <c r="P46" s="14">
        <v>2.2</v>
      </c>
      <c r="Q46" s="15">
        <v>1.8</v>
      </c>
      <c r="R46" s="14">
        <v>1</v>
      </c>
      <c r="S46" s="14">
        <v>0.20000000000000107</v>
      </c>
      <c r="T46" s="14">
        <v>-0.4</v>
      </c>
      <c r="U46" s="14">
        <v>-0.7000000000000011</v>
      </c>
      <c r="V46" s="15">
        <v>-0.7999999999999989</v>
      </c>
      <c r="W46" s="18">
        <f aca="true" t="shared" si="4" ref="W46:W77">100*$Y46/$Y$203</f>
        <v>0.49544578606248435</v>
      </c>
      <c r="X46" s="18">
        <f>SUM(X$41,$W$46:$W46)</f>
        <v>12.595785264145643</v>
      </c>
      <c r="Y46" s="19">
        <v>32.271</v>
      </c>
    </row>
    <row r="47" spans="1:25" ht="12.75">
      <c r="A47" s="20">
        <v>41</v>
      </c>
      <c r="B47" s="21" t="s">
        <v>15</v>
      </c>
      <c r="C47" s="25">
        <v>6.7</v>
      </c>
      <c r="D47" s="25">
        <v>6.6</v>
      </c>
      <c r="E47" s="25">
        <v>6.9</v>
      </c>
      <c r="F47" s="25">
        <v>6</v>
      </c>
      <c r="G47" s="24">
        <v>5.6</v>
      </c>
      <c r="H47" s="25">
        <v>3.7</v>
      </c>
      <c r="I47" s="25">
        <v>4.2</v>
      </c>
      <c r="J47" s="25">
        <v>4.2</v>
      </c>
      <c r="K47" s="25">
        <v>3.6</v>
      </c>
      <c r="L47" s="24">
        <v>3.1</v>
      </c>
      <c r="M47" s="22">
        <v>3.6</v>
      </c>
      <c r="N47" s="31">
        <v>3.3</v>
      </c>
      <c r="O47" s="31">
        <v>2.3</v>
      </c>
      <c r="P47" s="31">
        <v>1.8</v>
      </c>
      <c r="Q47" s="32">
        <v>1.3</v>
      </c>
      <c r="R47" s="31">
        <v>1</v>
      </c>
      <c r="S47" s="31">
        <v>0.6</v>
      </c>
      <c r="T47" s="31">
        <v>0</v>
      </c>
      <c r="U47" s="31">
        <v>-0.6</v>
      </c>
      <c r="V47" s="32">
        <v>-1.1</v>
      </c>
      <c r="W47" s="28">
        <f t="shared" si="4"/>
        <v>0.9363742659891849</v>
      </c>
      <c r="X47" s="28">
        <f>SUM(X$41,$W$46:$W47)</f>
        <v>13.532159530134829</v>
      </c>
      <c r="Y47" s="29">
        <v>60.991</v>
      </c>
    </row>
    <row r="48" spans="1:25" ht="12.75">
      <c r="A48" s="20">
        <v>42</v>
      </c>
      <c r="B48" s="21" t="s">
        <v>52</v>
      </c>
      <c r="C48" s="23">
        <v>14.6</v>
      </c>
      <c r="D48" s="25">
        <v>13.8</v>
      </c>
      <c r="E48" s="25">
        <v>13</v>
      </c>
      <c r="F48" s="25">
        <v>10.8</v>
      </c>
      <c r="G48" s="24">
        <v>7.1</v>
      </c>
      <c r="H48" s="25">
        <v>4.6</v>
      </c>
      <c r="I48" s="25">
        <v>4</v>
      </c>
      <c r="J48" s="25">
        <v>4.2</v>
      </c>
      <c r="K48" s="25">
        <v>4.2</v>
      </c>
      <c r="L48" s="24">
        <v>3.6</v>
      </c>
      <c r="M48" s="22">
        <v>3.7</v>
      </c>
      <c r="N48" s="26">
        <v>2.5</v>
      </c>
      <c r="O48" s="26">
        <v>1.3</v>
      </c>
      <c r="P48" s="26">
        <v>0.6999999999999993</v>
      </c>
      <c r="Q48" s="27">
        <v>0.5</v>
      </c>
      <c r="R48" s="31">
        <v>0.3000000000000007</v>
      </c>
      <c r="S48" s="31">
        <v>-0.3000000000000007</v>
      </c>
      <c r="T48" s="31">
        <v>-1.3</v>
      </c>
      <c r="U48" s="31">
        <v>-2</v>
      </c>
      <c r="V48" s="34">
        <v>-2.2</v>
      </c>
      <c r="W48" s="28">
        <f t="shared" si="4"/>
        <v>0.2506782806491353</v>
      </c>
      <c r="X48" s="28">
        <f>SUM(X$41,$W$46:$W48)</f>
        <v>13.782837810783963</v>
      </c>
      <c r="Y48" s="29">
        <v>16.328</v>
      </c>
    </row>
    <row r="49" spans="1:25" ht="12.75">
      <c r="A49" s="20">
        <v>43</v>
      </c>
      <c r="B49" s="21" t="s">
        <v>99</v>
      </c>
      <c r="C49" s="23">
        <v>20.9</v>
      </c>
      <c r="D49" s="23">
        <v>19.2</v>
      </c>
      <c r="E49" s="23">
        <v>26.8</v>
      </c>
      <c r="F49" s="23">
        <v>24.3</v>
      </c>
      <c r="G49" s="30">
        <v>20.1</v>
      </c>
      <c r="H49" s="23">
        <v>11.5</v>
      </c>
      <c r="I49" s="23">
        <v>10.2</v>
      </c>
      <c r="J49" s="23">
        <v>10.8</v>
      </c>
      <c r="K49" s="23">
        <v>7.8</v>
      </c>
      <c r="L49" s="30">
        <v>6.1</v>
      </c>
      <c r="M49" s="22">
        <v>4.4</v>
      </c>
      <c r="N49" s="26">
        <v>2.7</v>
      </c>
      <c r="O49" s="26">
        <v>2.2</v>
      </c>
      <c r="P49" s="31">
        <v>2</v>
      </c>
      <c r="Q49" s="27">
        <v>0.6999999999999993</v>
      </c>
      <c r="R49" s="26">
        <v>-0.8000000000000007</v>
      </c>
      <c r="S49" s="35">
        <v>-2.5</v>
      </c>
      <c r="T49" s="35">
        <v>-4</v>
      </c>
      <c r="U49" s="35">
        <v>-5.4</v>
      </c>
      <c r="V49" s="36">
        <v>-6.7</v>
      </c>
      <c r="W49" s="28">
        <f t="shared" si="4"/>
        <v>0.17287098481805876</v>
      </c>
      <c r="X49" s="28">
        <f>SUM(X$41,$W$46:$W49)</f>
        <v>13.955708795602023</v>
      </c>
      <c r="Y49" s="29">
        <v>11.26</v>
      </c>
    </row>
    <row r="50" spans="1:25" ht="12.75">
      <c r="A50" s="20">
        <v>44</v>
      </c>
      <c r="B50" s="21" t="s">
        <v>84</v>
      </c>
      <c r="C50" s="23">
        <v>19.6</v>
      </c>
      <c r="D50" s="23">
        <v>21.5</v>
      </c>
      <c r="E50" s="23">
        <v>19.9</v>
      </c>
      <c r="F50" s="23">
        <v>15.3</v>
      </c>
      <c r="G50" s="30">
        <v>12.1</v>
      </c>
      <c r="H50" s="25">
        <v>9</v>
      </c>
      <c r="I50" s="23">
        <v>8.6</v>
      </c>
      <c r="J50" s="23">
        <v>8.5</v>
      </c>
      <c r="K50" s="23">
        <v>7.2</v>
      </c>
      <c r="L50" s="30">
        <v>5.5</v>
      </c>
      <c r="M50" s="22">
        <v>4.6</v>
      </c>
      <c r="N50" s="31">
        <v>4</v>
      </c>
      <c r="O50" s="31">
        <v>3.4</v>
      </c>
      <c r="P50" s="31">
        <v>2.5</v>
      </c>
      <c r="Q50" s="32">
        <v>1.2</v>
      </c>
      <c r="R50" s="26">
        <v>-0.5</v>
      </c>
      <c r="S50" s="35">
        <v>-2.3</v>
      </c>
      <c r="T50" s="35">
        <v>-3.9</v>
      </c>
      <c r="U50" s="35">
        <v>-5</v>
      </c>
      <c r="V50" s="36">
        <v>-6.2</v>
      </c>
      <c r="W50" s="28">
        <f t="shared" si="4"/>
        <v>0.004482977581427456</v>
      </c>
      <c r="X50" s="28">
        <f>SUM(X$41,$W$46:$W50)</f>
        <v>13.96019177318345</v>
      </c>
      <c r="Y50" s="29">
        <v>0.292</v>
      </c>
    </row>
    <row r="51" spans="1:25" ht="12.75">
      <c r="A51" s="20">
        <v>45</v>
      </c>
      <c r="B51" s="21" t="s">
        <v>30</v>
      </c>
      <c r="C51" s="25">
        <v>11.1</v>
      </c>
      <c r="D51" s="25">
        <v>10.7</v>
      </c>
      <c r="E51" s="25">
        <v>9.7</v>
      </c>
      <c r="F51" s="25">
        <v>7.9</v>
      </c>
      <c r="G51" s="24">
        <v>6.8</v>
      </c>
      <c r="H51" s="25">
        <v>6.1</v>
      </c>
      <c r="I51" s="25">
        <v>5.6</v>
      </c>
      <c r="J51" s="25">
        <v>5.1</v>
      </c>
      <c r="K51" s="23">
        <v>7</v>
      </c>
      <c r="L51" s="30">
        <v>6.8</v>
      </c>
      <c r="M51" s="22">
        <v>5</v>
      </c>
      <c r="N51" s="31">
        <v>4</v>
      </c>
      <c r="O51" s="31">
        <v>3.1</v>
      </c>
      <c r="P51" s="31">
        <v>2</v>
      </c>
      <c r="Q51" s="27">
        <v>0.9</v>
      </c>
      <c r="R51" s="31">
        <v>0</v>
      </c>
      <c r="S51" s="31">
        <v>-0.4</v>
      </c>
      <c r="T51" s="31">
        <v>-0.7000000000000011</v>
      </c>
      <c r="U51" s="31">
        <v>-1</v>
      </c>
      <c r="V51" s="32">
        <v>-1.5</v>
      </c>
      <c r="W51" s="28">
        <f t="shared" si="4"/>
        <v>0.009334419073657169</v>
      </c>
      <c r="X51" s="28">
        <f>SUM(X$41,$W$46:$W51)</f>
        <v>13.969526192257106</v>
      </c>
      <c r="Y51" s="29">
        <v>0.608</v>
      </c>
    </row>
    <row r="52" spans="1:25" ht="12.75">
      <c r="A52" s="20">
        <v>46</v>
      </c>
      <c r="B52" s="21" t="s">
        <v>89</v>
      </c>
      <c r="C52" s="23">
        <v>20.1</v>
      </c>
      <c r="D52" s="23">
        <v>30.8</v>
      </c>
      <c r="E52" s="23">
        <v>26.6</v>
      </c>
      <c r="F52" s="23">
        <v>22.6</v>
      </c>
      <c r="G52" s="30">
        <v>20.7</v>
      </c>
      <c r="H52" s="23">
        <v>16.5</v>
      </c>
      <c r="I52" s="23">
        <v>14.6</v>
      </c>
      <c r="J52" s="23">
        <v>10.8</v>
      </c>
      <c r="K52" s="23">
        <v>10.3</v>
      </c>
      <c r="L52" s="30">
        <v>8</v>
      </c>
      <c r="M52" s="22">
        <v>5</v>
      </c>
      <c r="N52" s="31">
        <v>3.4</v>
      </c>
      <c r="O52" s="26">
        <v>1.9</v>
      </c>
      <c r="P52" s="26">
        <v>0.5</v>
      </c>
      <c r="Q52" s="27">
        <v>-0.6999999999999993</v>
      </c>
      <c r="R52" s="35">
        <v>-2.4</v>
      </c>
      <c r="S52" s="35">
        <v>-4.2</v>
      </c>
      <c r="T52" s="35">
        <v>-5.9</v>
      </c>
      <c r="U52" s="35">
        <v>-7.4</v>
      </c>
      <c r="V52" s="36">
        <v>-8.7</v>
      </c>
      <c r="W52" s="28">
        <f t="shared" si="4"/>
        <v>0.7349319754210011</v>
      </c>
      <c r="X52" s="28">
        <f>SUM(X$41,$W$46:$W52)</f>
        <v>14.704458167678107</v>
      </c>
      <c r="Y52" s="29">
        <v>47.87</v>
      </c>
    </row>
    <row r="53" spans="1:25" ht="12.75">
      <c r="A53" s="20">
        <v>47</v>
      </c>
      <c r="B53" s="21" t="s">
        <v>65</v>
      </c>
      <c r="C53" s="23">
        <v>16.9</v>
      </c>
      <c r="D53" s="23">
        <v>16.8</v>
      </c>
      <c r="E53" s="23">
        <v>14.7</v>
      </c>
      <c r="F53" s="23">
        <v>11</v>
      </c>
      <c r="G53" s="24">
        <v>8.3</v>
      </c>
      <c r="H53" s="23">
        <v>10.3</v>
      </c>
      <c r="I53" s="23">
        <v>12.4</v>
      </c>
      <c r="J53" s="23">
        <v>10.6</v>
      </c>
      <c r="K53" s="23">
        <v>9.8</v>
      </c>
      <c r="L53" s="30">
        <v>6.9</v>
      </c>
      <c r="M53" s="22">
        <v>5.1</v>
      </c>
      <c r="N53" s="31">
        <v>4.7</v>
      </c>
      <c r="O53" s="31">
        <v>4.9</v>
      </c>
      <c r="P53" s="31">
        <v>4.6</v>
      </c>
      <c r="Q53" s="32">
        <v>3.6</v>
      </c>
      <c r="R53" s="31">
        <v>2.5</v>
      </c>
      <c r="S53" s="31">
        <v>1.9</v>
      </c>
      <c r="T53" s="31">
        <v>1.4</v>
      </c>
      <c r="U53" s="31">
        <v>1</v>
      </c>
      <c r="V53" s="32">
        <v>0.5</v>
      </c>
      <c r="W53" s="28">
        <f t="shared" si="4"/>
        <v>0.012834826226278606</v>
      </c>
      <c r="X53" s="28">
        <f>SUM(X$41,$W$46:$W53)</f>
        <v>14.717292993904385</v>
      </c>
      <c r="Y53" s="29">
        <v>0.836</v>
      </c>
    </row>
    <row r="54" spans="1:25" ht="12.75">
      <c r="A54" s="20">
        <v>48</v>
      </c>
      <c r="B54" s="21" t="s">
        <v>197</v>
      </c>
      <c r="C54" s="23">
        <v>33.8</v>
      </c>
      <c r="D54" s="23">
        <v>33</v>
      </c>
      <c r="E54" s="23">
        <v>26.9</v>
      </c>
      <c r="F54" s="23">
        <v>19.3</v>
      </c>
      <c r="G54" s="30">
        <v>16</v>
      </c>
      <c r="H54" s="23">
        <v>12.1</v>
      </c>
      <c r="I54" s="23">
        <v>11.3</v>
      </c>
      <c r="J54" s="23">
        <v>11.8</v>
      </c>
      <c r="K54" s="23">
        <v>13</v>
      </c>
      <c r="L54" s="30">
        <v>9.2</v>
      </c>
      <c r="M54" s="22">
        <v>5.2</v>
      </c>
      <c r="N54" s="31">
        <v>2.9</v>
      </c>
      <c r="O54" s="26">
        <v>1.8</v>
      </c>
      <c r="P54" s="26">
        <v>1.3</v>
      </c>
      <c r="Q54" s="27">
        <v>0.6</v>
      </c>
      <c r="R54" s="26">
        <v>-1</v>
      </c>
      <c r="S54" s="35">
        <v>-3.6</v>
      </c>
      <c r="T54" s="35">
        <v>-6.1</v>
      </c>
      <c r="U54" s="35">
        <v>-7.9</v>
      </c>
      <c r="V54" s="36">
        <v>-8.7</v>
      </c>
      <c r="W54" s="28">
        <f t="shared" si="4"/>
        <v>0.06643097258505685</v>
      </c>
      <c r="X54" s="28">
        <f>SUM(X$41,$W$46:$W54)</f>
        <v>14.783723966489442</v>
      </c>
      <c r="Y54" s="29">
        <v>4.327</v>
      </c>
    </row>
    <row r="55" spans="1:25" ht="12.75">
      <c r="A55" s="20">
        <v>49</v>
      </c>
      <c r="B55" s="21" t="s">
        <v>53</v>
      </c>
      <c r="C55" s="23">
        <v>14.8</v>
      </c>
      <c r="D55" s="23">
        <v>14.9</v>
      </c>
      <c r="E55" s="25">
        <v>12.4</v>
      </c>
      <c r="F55" s="25">
        <v>8.2</v>
      </c>
      <c r="G55" s="24">
        <v>6.5</v>
      </c>
      <c r="H55" s="25">
        <v>6.5</v>
      </c>
      <c r="I55" s="25">
        <v>6.7</v>
      </c>
      <c r="J55" s="25">
        <v>7</v>
      </c>
      <c r="K55" s="23">
        <v>6.8</v>
      </c>
      <c r="L55" s="30">
        <v>6.1</v>
      </c>
      <c r="M55" s="22">
        <v>5.8</v>
      </c>
      <c r="N55" s="31">
        <v>5.8</v>
      </c>
      <c r="O55" s="31">
        <v>5.5</v>
      </c>
      <c r="P55" s="31">
        <v>4.8</v>
      </c>
      <c r="Q55" s="32">
        <v>4</v>
      </c>
      <c r="R55" s="31">
        <v>3.2</v>
      </c>
      <c r="S55" s="31">
        <v>2.6</v>
      </c>
      <c r="T55" s="31">
        <v>2</v>
      </c>
      <c r="U55" s="31">
        <v>1.6</v>
      </c>
      <c r="V55" s="32">
        <v>1.2</v>
      </c>
      <c r="W55" s="28">
        <f t="shared" si="4"/>
        <v>4.603434574933893</v>
      </c>
      <c r="X55" s="28">
        <f>SUM(X$41,$W$46:$W55)</f>
        <v>19.387158541423336</v>
      </c>
      <c r="Y55" s="29">
        <v>299.846</v>
      </c>
    </row>
    <row r="56" spans="1:25" ht="12.75">
      <c r="A56" s="20">
        <v>50</v>
      </c>
      <c r="B56" s="21" t="s">
        <v>33</v>
      </c>
      <c r="C56" s="25">
        <v>12</v>
      </c>
      <c r="D56" s="23">
        <v>25.6</v>
      </c>
      <c r="E56" s="23">
        <v>23.7</v>
      </c>
      <c r="F56" s="23">
        <v>29</v>
      </c>
      <c r="G56" s="30">
        <v>24.1</v>
      </c>
      <c r="H56" s="23">
        <v>14</v>
      </c>
      <c r="I56" s="23">
        <v>16.5</v>
      </c>
      <c r="J56" s="23">
        <v>14.6</v>
      </c>
      <c r="K56" s="23">
        <v>15.1</v>
      </c>
      <c r="L56" s="30">
        <v>11.1</v>
      </c>
      <c r="M56" s="22">
        <v>5.8</v>
      </c>
      <c r="N56" s="31">
        <v>3.3</v>
      </c>
      <c r="O56" s="31">
        <v>3.3</v>
      </c>
      <c r="P56" s="31">
        <v>3.4</v>
      </c>
      <c r="Q56" s="32">
        <v>3.1</v>
      </c>
      <c r="R56" s="31">
        <v>1.6</v>
      </c>
      <c r="S56" s="31">
        <v>-0.29999999999999893</v>
      </c>
      <c r="T56" s="31">
        <v>-1.5</v>
      </c>
      <c r="U56" s="31">
        <v>-2</v>
      </c>
      <c r="V56" s="34">
        <v>-2.4</v>
      </c>
      <c r="W56" s="28">
        <f t="shared" si="4"/>
        <v>0.36256848822942056</v>
      </c>
      <c r="X56" s="28">
        <f>SUM(X$41,$W$46:$W56)</f>
        <v>19.749727029652757</v>
      </c>
      <c r="Y56" s="29">
        <v>23.616</v>
      </c>
    </row>
    <row r="57" spans="1:25" ht="12.75">
      <c r="A57" s="20">
        <v>51</v>
      </c>
      <c r="B57" s="21" t="s">
        <v>42</v>
      </c>
      <c r="C57" s="25">
        <v>13.6</v>
      </c>
      <c r="D57" s="25">
        <v>13.8</v>
      </c>
      <c r="E57" s="25">
        <v>13.2</v>
      </c>
      <c r="F57" s="25">
        <v>10.9</v>
      </c>
      <c r="G57" s="30">
        <v>11.1</v>
      </c>
      <c r="H57" s="25">
        <v>8.3</v>
      </c>
      <c r="I57" s="25">
        <v>8.3</v>
      </c>
      <c r="J57" s="25">
        <v>7.8</v>
      </c>
      <c r="K57" s="23">
        <v>7.7</v>
      </c>
      <c r="L57" s="30">
        <v>6.5</v>
      </c>
      <c r="M57" s="22">
        <v>5.9</v>
      </c>
      <c r="N57" s="31">
        <v>5.3</v>
      </c>
      <c r="O57" s="31">
        <v>4.8</v>
      </c>
      <c r="P57" s="31">
        <v>4.6</v>
      </c>
      <c r="Q57" s="32">
        <v>4</v>
      </c>
      <c r="R57" s="31">
        <v>3.2</v>
      </c>
      <c r="S57" s="31">
        <v>2.2</v>
      </c>
      <c r="T57" s="31">
        <v>1.5</v>
      </c>
      <c r="U57" s="31">
        <v>1.1</v>
      </c>
      <c r="V57" s="32">
        <v>0.8000000000000007</v>
      </c>
      <c r="W57" s="28">
        <f t="shared" si="4"/>
        <v>0.31181258451640964</v>
      </c>
      <c r="X57" s="28">
        <f>SUM(X$41,$W$46:$W57)</f>
        <v>20.061539614169167</v>
      </c>
      <c r="Y57" s="29">
        <v>20.31</v>
      </c>
    </row>
    <row r="58" spans="1:25" ht="12.75">
      <c r="A58" s="20">
        <v>52</v>
      </c>
      <c r="B58" s="21" t="s">
        <v>75</v>
      </c>
      <c r="C58" s="23">
        <v>18.8</v>
      </c>
      <c r="D58" s="23">
        <v>21.4</v>
      </c>
      <c r="E58" s="23">
        <v>21.6</v>
      </c>
      <c r="F58" s="23">
        <v>16.5</v>
      </c>
      <c r="G58" s="30">
        <v>16.7</v>
      </c>
      <c r="H58" s="23">
        <v>16.1</v>
      </c>
      <c r="I58" s="23">
        <v>16.6</v>
      </c>
      <c r="J58" s="23">
        <v>16.6</v>
      </c>
      <c r="K58" s="23">
        <v>11</v>
      </c>
      <c r="L58" s="24">
        <v>4.6</v>
      </c>
      <c r="M58" s="22">
        <v>6.1</v>
      </c>
      <c r="N58" s="31">
        <v>9.6</v>
      </c>
      <c r="O58" s="31">
        <v>9.2</v>
      </c>
      <c r="P58" s="31">
        <v>7.5</v>
      </c>
      <c r="Q58" s="32">
        <v>5.5</v>
      </c>
      <c r="R58" s="31">
        <v>4.2</v>
      </c>
      <c r="S58" s="31">
        <v>3.7</v>
      </c>
      <c r="T58" s="31">
        <v>3.4</v>
      </c>
      <c r="U58" s="31">
        <v>2.7</v>
      </c>
      <c r="V58" s="32">
        <v>1.3</v>
      </c>
      <c r="W58" s="28">
        <f t="shared" si="4"/>
        <v>0.2335293561338803</v>
      </c>
      <c r="X58" s="28">
        <f>SUM(X$41,$W$46:$W58)</f>
        <v>20.295068970303046</v>
      </c>
      <c r="Y58" s="29">
        <v>15.211</v>
      </c>
    </row>
    <row r="59" spans="1:25" ht="12.75">
      <c r="A59" s="20">
        <v>53</v>
      </c>
      <c r="B59" s="21" t="s">
        <v>160</v>
      </c>
      <c r="C59" s="23">
        <v>27.5</v>
      </c>
      <c r="D59" s="23">
        <v>26.4</v>
      </c>
      <c r="E59" s="23">
        <v>24.4</v>
      </c>
      <c r="F59" s="23">
        <v>20.2</v>
      </c>
      <c r="G59" s="30">
        <v>17.8</v>
      </c>
      <c r="H59" s="23">
        <v>17.3</v>
      </c>
      <c r="I59" s="23">
        <v>14</v>
      </c>
      <c r="J59" s="23">
        <v>11.7</v>
      </c>
      <c r="K59" s="23">
        <v>9.6</v>
      </c>
      <c r="L59" s="30">
        <v>7.4</v>
      </c>
      <c r="M59" s="22">
        <v>6.3</v>
      </c>
      <c r="N59" s="31">
        <v>5.7</v>
      </c>
      <c r="O59" s="31">
        <v>5.3</v>
      </c>
      <c r="P59" s="31">
        <v>4.5</v>
      </c>
      <c r="Q59" s="32">
        <v>3.7</v>
      </c>
      <c r="R59" s="31">
        <v>2.6</v>
      </c>
      <c r="S59" s="31">
        <v>1.6</v>
      </c>
      <c r="T59" s="31">
        <v>0.7000000000000011</v>
      </c>
      <c r="U59" s="31">
        <v>0.20000000000000107</v>
      </c>
      <c r="V59" s="32">
        <v>-0.09999999999999964</v>
      </c>
      <c r="W59" s="28">
        <f t="shared" si="4"/>
        <v>0.06059696066402113</v>
      </c>
      <c r="X59" s="28">
        <f>SUM(X$41,$W$46:$W59)</f>
        <v>20.355665930967067</v>
      </c>
      <c r="Y59" s="29">
        <v>3.947</v>
      </c>
    </row>
    <row r="60" spans="1:25" ht="12.75">
      <c r="A60" s="20">
        <v>54</v>
      </c>
      <c r="B60" s="21" t="s">
        <v>154</v>
      </c>
      <c r="C60" s="23">
        <v>27</v>
      </c>
      <c r="D60" s="23">
        <v>28.6</v>
      </c>
      <c r="E60" s="23">
        <v>30.4</v>
      </c>
      <c r="F60" s="23">
        <v>21.7</v>
      </c>
      <c r="G60" s="30">
        <v>19.6</v>
      </c>
      <c r="H60" s="23">
        <v>22.2</v>
      </c>
      <c r="I60" s="23">
        <v>21.3</v>
      </c>
      <c r="J60" s="23">
        <v>17.9</v>
      </c>
      <c r="K60" s="23">
        <v>11.3</v>
      </c>
      <c r="L60" s="30">
        <v>7.9</v>
      </c>
      <c r="M60" s="22">
        <v>6.6</v>
      </c>
      <c r="N60" s="31">
        <v>6.7</v>
      </c>
      <c r="O60" s="31">
        <v>6.6</v>
      </c>
      <c r="P60" s="31">
        <v>5.6</v>
      </c>
      <c r="Q60" s="32">
        <v>4.1</v>
      </c>
      <c r="R60" s="31">
        <v>2.7</v>
      </c>
      <c r="S60" s="31">
        <v>1.4</v>
      </c>
      <c r="T60" s="31">
        <v>0.7000000000000011</v>
      </c>
      <c r="U60" s="31">
        <v>-0.3000000000000007</v>
      </c>
      <c r="V60" s="32">
        <v>-1.3</v>
      </c>
      <c r="W60" s="28">
        <f t="shared" si="4"/>
        <v>0.020326925745924495</v>
      </c>
      <c r="X60" s="28">
        <f>SUM(X$41,$W$46:$W60)</f>
        <v>20.37599285671299</v>
      </c>
      <c r="Y60" s="29">
        <v>1.324</v>
      </c>
    </row>
    <row r="61" spans="1:25" ht="12.75">
      <c r="A61" s="20">
        <v>55</v>
      </c>
      <c r="B61" s="21" t="s">
        <v>27</v>
      </c>
      <c r="C61" s="25">
        <v>10.7</v>
      </c>
      <c r="D61" s="25">
        <v>11.8</v>
      </c>
      <c r="E61" s="25">
        <v>12.3</v>
      </c>
      <c r="F61" s="25">
        <v>10.9</v>
      </c>
      <c r="G61" s="30">
        <v>11</v>
      </c>
      <c r="H61" s="23">
        <v>10.1</v>
      </c>
      <c r="I61" s="25">
        <v>8.5</v>
      </c>
      <c r="J61" s="23">
        <v>8.3</v>
      </c>
      <c r="K61" s="23">
        <v>8.4</v>
      </c>
      <c r="L61" s="30">
        <v>7.8</v>
      </c>
      <c r="M61" s="22">
        <v>6.7</v>
      </c>
      <c r="N61" s="31">
        <v>5.9</v>
      </c>
      <c r="O61" s="31">
        <v>5.2</v>
      </c>
      <c r="P61" s="31">
        <v>4.5</v>
      </c>
      <c r="Q61" s="32">
        <v>3.9</v>
      </c>
      <c r="R61" s="31">
        <v>3.2</v>
      </c>
      <c r="S61" s="31">
        <v>2.6</v>
      </c>
      <c r="T61" s="31">
        <v>1.9</v>
      </c>
      <c r="U61" s="31">
        <v>1.2</v>
      </c>
      <c r="V61" s="32">
        <v>0.5</v>
      </c>
      <c r="W61" s="28">
        <f t="shared" si="4"/>
        <v>0.05106295697201274</v>
      </c>
      <c r="X61" s="28">
        <f>SUM(X$41,$W$46:$W61)</f>
        <v>20.427055813685005</v>
      </c>
      <c r="Y61" s="29">
        <v>3.326</v>
      </c>
    </row>
    <row r="62" spans="1:25" ht="12.75">
      <c r="A62" s="20">
        <v>56</v>
      </c>
      <c r="B62" s="21" t="s">
        <v>170</v>
      </c>
      <c r="C62" s="23">
        <v>28.4</v>
      </c>
      <c r="D62" s="23">
        <v>30.3</v>
      </c>
      <c r="E62" s="23">
        <v>31</v>
      </c>
      <c r="F62" s="23">
        <v>28.5</v>
      </c>
      <c r="G62" s="30">
        <v>24.5</v>
      </c>
      <c r="H62" s="23">
        <v>19.9</v>
      </c>
      <c r="I62" s="23">
        <v>16.4</v>
      </c>
      <c r="J62" s="23">
        <v>13.2</v>
      </c>
      <c r="K62" s="23">
        <v>11</v>
      </c>
      <c r="L62" s="30">
        <v>8.9</v>
      </c>
      <c r="M62" s="22">
        <v>6.8</v>
      </c>
      <c r="N62" s="31">
        <v>6.1</v>
      </c>
      <c r="O62" s="31">
        <v>4.7</v>
      </c>
      <c r="P62" s="31">
        <v>3.4</v>
      </c>
      <c r="Q62" s="32">
        <v>2.1</v>
      </c>
      <c r="R62" s="31">
        <v>0.9</v>
      </c>
      <c r="S62" s="31">
        <v>-0.09999999999999964</v>
      </c>
      <c r="T62" s="31">
        <v>-1.3</v>
      </c>
      <c r="U62" s="33">
        <v>-2.2</v>
      </c>
      <c r="V62" s="34">
        <v>-3</v>
      </c>
      <c r="W62" s="28">
        <f t="shared" si="4"/>
        <v>0.967263823844774</v>
      </c>
      <c r="X62" s="28">
        <f>SUM(X$41,$W$46:$W62)</f>
        <v>21.39431963752978</v>
      </c>
      <c r="Y62" s="29">
        <v>63.003</v>
      </c>
    </row>
    <row r="63" spans="1:25" ht="12.75">
      <c r="A63" s="20">
        <v>57</v>
      </c>
      <c r="B63" s="21" t="s">
        <v>73</v>
      </c>
      <c r="C63" s="23">
        <v>18.7</v>
      </c>
      <c r="D63" s="23">
        <v>15.4</v>
      </c>
      <c r="E63" s="23">
        <v>20.9</v>
      </c>
      <c r="F63" s="23">
        <v>26</v>
      </c>
      <c r="G63" s="30">
        <v>22.3</v>
      </c>
      <c r="H63" s="23">
        <v>14.8</v>
      </c>
      <c r="I63" s="23">
        <v>13.2</v>
      </c>
      <c r="J63" s="23">
        <v>14.9</v>
      </c>
      <c r="K63" s="23">
        <v>11.1</v>
      </c>
      <c r="L63" s="30">
        <v>9.3</v>
      </c>
      <c r="M63" s="22">
        <v>7</v>
      </c>
      <c r="N63" s="31">
        <v>6</v>
      </c>
      <c r="O63" s="31">
        <v>5.6</v>
      </c>
      <c r="P63" s="31">
        <v>4.9</v>
      </c>
      <c r="Q63" s="32">
        <v>3.6</v>
      </c>
      <c r="R63" s="31">
        <v>2</v>
      </c>
      <c r="S63" s="31">
        <v>0.20000000000000107</v>
      </c>
      <c r="T63" s="31">
        <v>-1.1</v>
      </c>
      <c r="U63" s="33">
        <v>-2.2</v>
      </c>
      <c r="V63" s="34">
        <v>-3</v>
      </c>
      <c r="W63" s="28">
        <f t="shared" si="4"/>
        <v>20.157724047551504</v>
      </c>
      <c r="X63" s="28">
        <f>SUM(X$41,$W$46:$W63)</f>
        <v>41.55204368508129</v>
      </c>
      <c r="Y63" s="29">
        <v>1312.979</v>
      </c>
    </row>
    <row r="64" spans="1:25" ht="12.75">
      <c r="A64" s="20">
        <v>58</v>
      </c>
      <c r="B64" s="21" t="s">
        <v>178</v>
      </c>
      <c r="C64" s="23">
        <v>29.3</v>
      </c>
      <c r="D64" s="23">
        <v>26.1</v>
      </c>
      <c r="E64" s="23">
        <v>21.2</v>
      </c>
      <c r="F64" s="23">
        <v>15.5</v>
      </c>
      <c r="G64" s="30">
        <v>13.7</v>
      </c>
      <c r="H64" s="23">
        <v>14.9</v>
      </c>
      <c r="I64" s="23">
        <v>13.9</v>
      </c>
      <c r="J64" s="23">
        <v>13.1</v>
      </c>
      <c r="K64" s="23">
        <v>13.4</v>
      </c>
      <c r="L64" s="30">
        <v>9.4</v>
      </c>
      <c r="M64" s="22">
        <v>7</v>
      </c>
      <c r="N64" s="31">
        <v>4.6</v>
      </c>
      <c r="O64" s="31">
        <v>3.6</v>
      </c>
      <c r="P64" s="31">
        <v>2.1</v>
      </c>
      <c r="Q64" s="27">
        <v>0.29999999999999893</v>
      </c>
      <c r="R64" s="26">
        <v>-1.6</v>
      </c>
      <c r="S64" s="35">
        <v>-3.2</v>
      </c>
      <c r="T64" s="35">
        <v>-4.4</v>
      </c>
      <c r="U64" s="35">
        <v>-5.4</v>
      </c>
      <c r="V64" s="36">
        <v>-6.8</v>
      </c>
      <c r="W64" s="28">
        <f t="shared" si="4"/>
        <v>0.0028555953087174893</v>
      </c>
      <c r="X64" s="28">
        <f>SUM(X$41,$W$46:$W64)</f>
        <v>41.55489928039</v>
      </c>
      <c r="Y64" s="29">
        <v>0.186</v>
      </c>
    </row>
    <row r="65" spans="1:25" ht="12.75">
      <c r="A65" s="20">
        <v>59</v>
      </c>
      <c r="B65" s="21" t="s">
        <v>61</v>
      </c>
      <c r="C65" s="23">
        <v>16.4</v>
      </c>
      <c r="D65" s="23">
        <v>17.2</v>
      </c>
      <c r="E65" s="23">
        <v>17</v>
      </c>
      <c r="F65" s="23">
        <v>13.9</v>
      </c>
      <c r="G65" s="30">
        <v>12.4</v>
      </c>
      <c r="H65" s="25">
        <v>9</v>
      </c>
      <c r="I65" s="25">
        <v>7.9</v>
      </c>
      <c r="J65" s="23">
        <v>8.7</v>
      </c>
      <c r="K65" s="23">
        <v>9.5</v>
      </c>
      <c r="L65" s="30">
        <v>7.5</v>
      </c>
      <c r="M65" s="22">
        <v>7.1</v>
      </c>
      <c r="N65" s="31">
        <v>6.6</v>
      </c>
      <c r="O65" s="31">
        <v>5.6</v>
      </c>
      <c r="P65" s="31">
        <v>4.8</v>
      </c>
      <c r="Q65" s="32">
        <v>4.2</v>
      </c>
      <c r="R65" s="31">
        <v>3.3</v>
      </c>
      <c r="S65" s="31">
        <v>2.3</v>
      </c>
      <c r="T65" s="31">
        <v>1.4</v>
      </c>
      <c r="U65" s="31">
        <v>0.6999999999999993</v>
      </c>
      <c r="V65" s="32">
        <v>0.09999999999999964</v>
      </c>
      <c r="W65" s="28">
        <f t="shared" si="4"/>
        <v>0.06289986010653524</v>
      </c>
      <c r="X65" s="28">
        <f>SUM(X$41,$W$46:$W65)</f>
        <v>41.61779914049654</v>
      </c>
      <c r="Y65" s="29">
        <v>4.097</v>
      </c>
    </row>
    <row r="66" spans="1:25" ht="12.75">
      <c r="A66" s="20">
        <v>60</v>
      </c>
      <c r="B66" s="21" t="s">
        <v>151</v>
      </c>
      <c r="C66" s="23">
        <v>26.6</v>
      </c>
      <c r="D66" s="23">
        <v>29.4</v>
      </c>
      <c r="E66" s="23">
        <v>27.1</v>
      </c>
      <c r="F66" s="23">
        <v>23.6</v>
      </c>
      <c r="G66" s="30">
        <v>18.6</v>
      </c>
      <c r="H66" s="23">
        <v>10.6</v>
      </c>
      <c r="I66" s="23">
        <v>10.3</v>
      </c>
      <c r="J66" s="23">
        <v>11.9</v>
      </c>
      <c r="K66" s="23">
        <v>10.1</v>
      </c>
      <c r="L66" s="30">
        <v>8.6</v>
      </c>
      <c r="M66" s="22">
        <v>7.2</v>
      </c>
      <c r="N66" s="31">
        <v>4.8</v>
      </c>
      <c r="O66" s="31">
        <v>3.3</v>
      </c>
      <c r="P66" s="31">
        <v>2.4</v>
      </c>
      <c r="Q66" s="32">
        <v>1.3</v>
      </c>
      <c r="R66" s="31">
        <v>-0.09999999999999964</v>
      </c>
      <c r="S66" s="26">
        <v>-1.8</v>
      </c>
      <c r="T66" s="35">
        <v>-3.7</v>
      </c>
      <c r="U66" s="35">
        <v>-5.4</v>
      </c>
      <c r="V66" s="36">
        <v>-7</v>
      </c>
      <c r="W66" s="28">
        <f t="shared" si="4"/>
        <v>0.0060796545282372355</v>
      </c>
      <c r="X66" s="28">
        <f>SUM(X$41,$W$46:$W66)</f>
        <v>41.62387879502477</v>
      </c>
      <c r="Y66" s="29">
        <v>0.396</v>
      </c>
    </row>
    <row r="67" spans="1:25" ht="12.75">
      <c r="A67" s="20">
        <v>61</v>
      </c>
      <c r="B67" s="21" t="s">
        <v>173</v>
      </c>
      <c r="C67" s="23">
        <v>28.6</v>
      </c>
      <c r="D67" s="23">
        <v>29.5</v>
      </c>
      <c r="E67" s="23">
        <v>33.5</v>
      </c>
      <c r="F67" s="23">
        <v>26.1</v>
      </c>
      <c r="G67" s="30">
        <v>19.6</v>
      </c>
      <c r="H67" s="23">
        <v>18.3</v>
      </c>
      <c r="I67" s="23">
        <v>19.2</v>
      </c>
      <c r="J67" s="23">
        <v>19.9</v>
      </c>
      <c r="K67" s="23">
        <v>18.6</v>
      </c>
      <c r="L67" s="30">
        <v>12</v>
      </c>
      <c r="M67" s="22">
        <v>7.4</v>
      </c>
      <c r="N67" s="31">
        <v>8.6</v>
      </c>
      <c r="O67" s="31">
        <v>8.8</v>
      </c>
      <c r="P67" s="31">
        <v>7.7</v>
      </c>
      <c r="Q67" s="32">
        <v>5.3</v>
      </c>
      <c r="R67" s="31">
        <v>2.9</v>
      </c>
      <c r="S67" s="31">
        <v>1.3</v>
      </c>
      <c r="T67" s="31">
        <v>0.5</v>
      </c>
      <c r="U67" s="31">
        <v>-0.3000000000000007</v>
      </c>
      <c r="V67" s="32">
        <v>-1.5</v>
      </c>
      <c r="W67" s="28">
        <f t="shared" si="4"/>
        <v>0.12822544095918534</v>
      </c>
      <c r="X67" s="28">
        <f>SUM(X$41,$W$46:$W67)</f>
        <v>41.75210423598396</v>
      </c>
      <c r="Y67" s="29">
        <v>8.352</v>
      </c>
    </row>
    <row r="68" spans="1:25" ht="12.75">
      <c r="A68" s="20">
        <v>62</v>
      </c>
      <c r="B68" s="21" t="s">
        <v>20</v>
      </c>
      <c r="C68" s="25">
        <v>8.8</v>
      </c>
      <c r="D68" s="25">
        <v>9.1</v>
      </c>
      <c r="E68" s="25">
        <v>10</v>
      </c>
      <c r="F68" s="25">
        <v>9.9</v>
      </c>
      <c r="G68" s="30">
        <v>11.2</v>
      </c>
      <c r="H68" s="23">
        <v>11</v>
      </c>
      <c r="I68" s="23">
        <v>11.6</v>
      </c>
      <c r="J68" s="25">
        <v>7.1</v>
      </c>
      <c r="K68" s="25">
        <v>5.4</v>
      </c>
      <c r="L68" s="30">
        <v>5.5</v>
      </c>
      <c r="M68" s="22">
        <v>7.6</v>
      </c>
      <c r="N68" s="31">
        <v>8.5</v>
      </c>
      <c r="O68" s="31">
        <v>7.7</v>
      </c>
      <c r="P68" s="31">
        <v>6.1</v>
      </c>
      <c r="Q68" s="32">
        <v>4.6</v>
      </c>
      <c r="R68" s="31">
        <v>3.7</v>
      </c>
      <c r="S68" s="31">
        <v>3.4</v>
      </c>
      <c r="T68" s="31">
        <v>3.1</v>
      </c>
      <c r="U68" s="31">
        <v>2.5</v>
      </c>
      <c r="V68" s="32">
        <v>1.5</v>
      </c>
      <c r="W68" s="28">
        <f t="shared" si="4"/>
        <v>0.06360608260223954</v>
      </c>
      <c r="X68" s="28">
        <f>SUM(X$41,$W$46:$W68)</f>
        <v>41.8157103185862</v>
      </c>
      <c r="Y68" s="29">
        <v>4.143</v>
      </c>
    </row>
    <row r="69" spans="1:25" ht="12.75">
      <c r="A69" s="20">
        <v>63</v>
      </c>
      <c r="B69" s="21" t="s">
        <v>93</v>
      </c>
      <c r="C69" s="23">
        <v>20.4</v>
      </c>
      <c r="D69" s="23">
        <v>21.2</v>
      </c>
      <c r="E69" s="23">
        <v>18.8</v>
      </c>
      <c r="F69" s="23">
        <v>15</v>
      </c>
      <c r="G69" s="30">
        <v>13.9</v>
      </c>
      <c r="H69" s="23">
        <v>12.8</v>
      </c>
      <c r="I69" s="23">
        <v>11.3</v>
      </c>
      <c r="J69" s="23">
        <v>10.5</v>
      </c>
      <c r="K69" s="23">
        <v>10.7</v>
      </c>
      <c r="L69" s="30">
        <v>8.8</v>
      </c>
      <c r="M69" s="22">
        <v>8.3</v>
      </c>
      <c r="N69" s="31">
        <v>8.1</v>
      </c>
      <c r="O69" s="31">
        <v>7.4</v>
      </c>
      <c r="P69" s="31">
        <v>5.4</v>
      </c>
      <c r="Q69" s="32">
        <v>4.7</v>
      </c>
      <c r="R69" s="31">
        <v>3.8</v>
      </c>
      <c r="S69" s="31">
        <v>2.8</v>
      </c>
      <c r="T69" s="31">
        <v>1.8</v>
      </c>
      <c r="U69" s="31">
        <v>0.8999999999999986</v>
      </c>
      <c r="V69" s="32">
        <v>0</v>
      </c>
      <c r="W69" s="28">
        <f t="shared" si="4"/>
        <v>0.004544388233227832</v>
      </c>
      <c r="X69" s="28">
        <f>SUM(X$41,$W$46:$W69)</f>
        <v>41.820254706819426</v>
      </c>
      <c r="Y69" s="29">
        <v>0.296</v>
      </c>
    </row>
    <row r="70" spans="1:25" ht="12.75">
      <c r="A70" s="20">
        <v>64</v>
      </c>
      <c r="B70" s="21" t="s">
        <v>181</v>
      </c>
      <c r="C70" s="23">
        <v>30.8</v>
      </c>
      <c r="D70" s="23">
        <v>31.8</v>
      </c>
      <c r="E70" s="23">
        <v>33.2</v>
      </c>
      <c r="F70" s="23">
        <v>33.7</v>
      </c>
      <c r="G70" s="30">
        <v>34.9</v>
      </c>
      <c r="H70" s="23">
        <v>36.2</v>
      </c>
      <c r="I70" s="23">
        <v>35.4</v>
      </c>
      <c r="J70" s="23">
        <v>31.4</v>
      </c>
      <c r="K70" s="23">
        <v>26.8</v>
      </c>
      <c r="L70" s="30">
        <v>16.6</v>
      </c>
      <c r="M70" s="22">
        <v>8.4</v>
      </c>
      <c r="N70" s="31">
        <v>10</v>
      </c>
      <c r="O70" s="31">
        <v>11</v>
      </c>
      <c r="P70" s="31">
        <v>10.6</v>
      </c>
      <c r="Q70" s="32">
        <v>9.5</v>
      </c>
      <c r="R70" s="31">
        <v>8.5</v>
      </c>
      <c r="S70" s="31">
        <v>7.8</v>
      </c>
      <c r="T70" s="31">
        <v>7.5</v>
      </c>
      <c r="U70" s="31">
        <v>7.3</v>
      </c>
      <c r="V70" s="32">
        <v>6.9</v>
      </c>
      <c r="W70" s="28">
        <f t="shared" si="4"/>
        <v>0.20142693790523364</v>
      </c>
      <c r="X70" s="28">
        <f>SUM(X$41,$W$46:$W70)</f>
        <v>42.02168164472466</v>
      </c>
      <c r="Y70" s="29">
        <v>13.12</v>
      </c>
    </row>
    <row r="71" spans="1:25" ht="12.75">
      <c r="A71" s="20">
        <v>65</v>
      </c>
      <c r="B71" s="21" t="s">
        <v>121</v>
      </c>
      <c r="C71" s="23">
        <v>23</v>
      </c>
      <c r="D71" s="23">
        <v>25.8</v>
      </c>
      <c r="E71" s="23">
        <v>32</v>
      </c>
      <c r="F71" s="23">
        <v>38.1</v>
      </c>
      <c r="G71" s="30">
        <v>35.2</v>
      </c>
      <c r="H71" s="23">
        <v>30.3</v>
      </c>
      <c r="I71" s="23">
        <v>25.6</v>
      </c>
      <c r="J71" s="23">
        <v>19.4</v>
      </c>
      <c r="K71" s="23">
        <v>18.1</v>
      </c>
      <c r="L71" s="30">
        <v>12</v>
      </c>
      <c r="M71" s="22">
        <v>8.8</v>
      </c>
      <c r="N71" s="31">
        <v>6.8</v>
      </c>
      <c r="O71" s="31">
        <v>5.7</v>
      </c>
      <c r="P71" s="31">
        <v>4.9</v>
      </c>
      <c r="Q71" s="32">
        <v>3.4</v>
      </c>
      <c r="R71" s="31">
        <v>1.1</v>
      </c>
      <c r="S71" s="26">
        <v>-1.3</v>
      </c>
      <c r="T71" s="35">
        <v>-2.9</v>
      </c>
      <c r="U71" s="35">
        <v>-3.7</v>
      </c>
      <c r="V71" s="36">
        <v>-3.9</v>
      </c>
      <c r="W71" s="28">
        <f t="shared" si="4"/>
        <v>0.001704145587460437</v>
      </c>
      <c r="X71" s="28">
        <f>SUM(X$41,$W$46:$W71)</f>
        <v>42.02338579031212</v>
      </c>
      <c r="Y71" s="29">
        <v>0.111</v>
      </c>
    </row>
    <row r="72" spans="1:25" ht="12.75">
      <c r="A72" s="20">
        <v>66</v>
      </c>
      <c r="B72" s="21" t="s">
        <v>171</v>
      </c>
      <c r="C72" s="23">
        <v>28.5</v>
      </c>
      <c r="D72" s="23">
        <v>29.2</v>
      </c>
      <c r="E72" s="23">
        <v>25.4</v>
      </c>
      <c r="F72" s="23">
        <v>24.3</v>
      </c>
      <c r="G72" s="30">
        <v>22.7</v>
      </c>
      <c r="H72" s="23">
        <v>21</v>
      </c>
      <c r="I72" s="23">
        <v>19</v>
      </c>
      <c r="J72" s="23">
        <v>14.9</v>
      </c>
      <c r="K72" s="23">
        <v>13.9</v>
      </c>
      <c r="L72" s="30">
        <v>11.2</v>
      </c>
      <c r="M72" s="22">
        <v>9</v>
      </c>
      <c r="N72" s="31">
        <v>7.8</v>
      </c>
      <c r="O72" s="31">
        <v>6.9</v>
      </c>
      <c r="P72" s="31">
        <v>5.7</v>
      </c>
      <c r="Q72" s="32">
        <v>3.9</v>
      </c>
      <c r="R72" s="31">
        <v>2.2</v>
      </c>
      <c r="S72" s="31">
        <v>0.6999999999999993</v>
      </c>
      <c r="T72" s="31">
        <v>-0.5</v>
      </c>
      <c r="U72" s="31">
        <v>-1.4</v>
      </c>
      <c r="V72" s="34">
        <v>-2.3</v>
      </c>
      <c r="W72" s="28">
        <f t="shared" si="4"/>
        <v>0.29355826826874787</v>
      </c>
      <c r="X72" s="28">
        <f>SUM(X$41,$W$46:$W72)</f>
        <v>42.316944058580866</v>
      </c>
      <c r="Y72" s="29">
        <v>19.121</v>
      </c>
    </row>
    <row r="73" spans="1:25" ht="12.75">
      <c r="A73" s="20">
        <v>67</v>
      </c>
      <c r="B73" s="21" t="s">
        <v>187</v>
      </c>
      <c r="C73" s="23">
        <v>31.6</v>
      </c>
      <c r="D73" s="23">
        <v>34.1</v>
      </c>
      <c r="E73" s="23">
        <v>33.4</v>
      </c>
      <c r="F73" s="23">
        <v>24.4</v>
      </c>
      <c r="G73" s="30">
        <v>19.1</v>
      </c>
      <c r="H73" s="23">
        <v>20.4</v>
      </c>
      <c r="I73" s="23">
        <v>15.5</v>
      </c>
      <c r="J73" s="23">
        <v>13.7</v>
      </c>
      <c r="K73" s="23">
        <v>13.7</v>
      </c>
      <c r="L73" s="30">
        <v>10.9</v>
      </c>
      <c r="M73" s="22">
        <v>9.1</v>
      </c>
      <c r="N73" s="31">
        <v>7.9</v>
      </c>
      <c r="O73" s="31">
        <v>6.8</v>
      </c>
      <c r="P73" s="31">
        <v>5.8</v>
      </c>
      <c r="Q73" s="32">
        <v>4.6</v>
      </c>
      <c r="R73" s="31">
        <v>3.3</v>
      </c>
      <c r="S73" s="31">
        <v>2.1</v>
      </c>
      <c r="T73" s="31">
        <v>0.9</v>
      </c>
      <c r="U73" s="31">
        <v>0</v>
      </c>
      <c r="V73" s="32">
        <v>-0.6000000000000014</v>
      </c>
      <c r="W73" s="28">
        <f t="shared" si="4"/>
        <v>0.01905265472106669</v>
      </c>
      <c r="X73" s="28">
        <f>SUM(X$41,$W$46:$W73)</f>
        <v>42.33599671330193</v>
      </c>
      <c r="Y73" s="29">
        <v>1.241</v>
      </c>
    </row>
    <row r="74" spans="1:25" ht="12.75">
      <c r="A74" s="20">
        <v>68</v>
      </c>
      <c r="B74" s="21" t="s">
        <v>201</v>
      </c>
      <c r="C74" s="23">
        <v>35.4</v>
      </c>
      <c r="D74" s="23">
        <v>32.3</v>
      </c>
      <c r="E74" s="23">
        <v>27.6</v>
      </c>
      <c r="F74" s="23">
        <v>20.6</v>
      </c>
      <c r="G74" s="30">
        <v>17.4</v>
      </c>
      <c r="H74" s="23">
        <v>16.5</v>
      </c>
      <c r="I74" s="23">
        <v>16.6</v>
      </c>
      <c r="J74" s="23">
        <v>14.2</v>
      </c>
      <c r="K74" s="23">
        <v>12.1</v>
      </c>
      <c r="L74" s="30">
        <v>10.7</v>
      </c>
      <c r="M74" s="22">
        <v>9.3</v>
      </c>
      <c r="N74" s="31">
        <v>7</v>
      </c>
      <c r="O74" s="31">
        <v>4.1</v>
      </c>
      <c r="P74" s="31">
        <v>2.4</v>
      </c>
      <c r="Q74" s="32">
        <v>1.6</v>
      </c>
      <c r="R74" s="31">
        <v>1</v>
      </c>
      <c r="S74" s="31">
        <v>-0.09999999999999964</v>
      </c>
      <c r="T74" s="31">
        <v>-1.4</v>
      </c>
      <c r="U74" s="35">
        <v>-2.8</v>
      </c>
      <c r="V74" s="36">
        <v>-3.5</v>
      </c>
      <c r="W74" s="28">
        <f t="shared" si="4"/>
        <v>0.0015813242838596847</v>
      </c>
      <c r="X74" s="28">
        <f>SUM(X$41,$W$46:$W74)</f>
        <v>42.33757803758579</v>
      </c>
      <c r="Y74" s="29">
        <v>0.103</v>
      </c>
    </row>
    <row r="75" spans="1:25" ht="12.75">
      <c r="A75" s="20">
        <v>69</v>
      </c>
      <c r="B75" s="21" t="s">
        <v>83</v>
      </c>
      <c r="C75" s="23">
        <v>19.6</v>
      </c>
      <c r="D75" s="23">
        <v>21.4</v>
      </c>
      <c r="E75" s="23">
        <v>21.8</v>
      </c>
      <c r="F75" s="23">
        <v>23.2</v>
      </c>
      <c r="G75" s="30">
        <v>24.7</v>
      </c>
      <c r="H75" s="23">
        <v>21.8</v>
      </c>
      <c r="I75" s="23">
        <v>20.3</v>
      </c>
      <c r="J75" s="23">
        <v>18.2</v>
      </c>
      <c r="K75" s="23">
        <v>15</v>
      </c>
      <c r="L75" s="30">
        <v>12.3</v>
      </c>
      <c r="M75" s="22">
        <v>9.3</v>
      </c>
      <c r="N75" s="31">
        <v>8.5</v>
      </c>
      <c r="O75" s="31">
        <v>7.6</v>
      </c>
      <c r="P75" s="31">
        <v>6.8</v>
      </c>
      <c r="Q75" s="32">
        <v>5.9</v>
      </c>
      <c r="R75" s="31">
        <v>4.7</v>
      </c>
      <c r="S75" s="31">
        <v>3.4</v>
      </c>
      <c r="T75" s="31">
        <v>2.3</v>
      </c>
      <c r="U75" s="31">
        <v>1.2</v>
      </c>
      <c r="V75" s="32">
        <v>0.09999999999999964</v>
      </c>
      <c r="W75" s="28">
        <f t="shared" si="4"/>
        <v>0.7364211837271601</v>
      </c>
      <c r="X75" s="28">
        <f>SUM(X$41,$W$46:$W75)</f>
        <v>43.07399922131295</v>
      </c>
      <c r="Y75" s="29">
        <v>47.967</v>
      </c>
    </row>
    <row r="76" spans="1:25" ht="12.75">
      <c r="A76" s="20">
        <v>70</v>
      </c>
      <c r="B76" s="21" t="s">
        <v>145</v>
      </c>
      <c r="C76" s="23">
        <v>25.9</v>
      </c>
      <c r="D76" s="23">
        <v>28.5</v>
      </c>
      <c r="E76" s="23">
        <v>28.3</v>
      </c>
      <c r="F76" s="23">
        <v>24.6</v>
      </c>
      <c r="G76" s="30">
        <v>21.4</v>
      </c>
      <c r="H76" s="23">
        <v>12.7</v>
      </c>
      <c r="I76" s="23">
        <v>13.5</v>
      </c>
      <c r="J76" s="23">
        <v>13</v>
      </c>
      <c r="K76" s="23">
        <v>11.7</v>
      </c>
      <c r="L76" s="30">
        <v>11.3</v>
      </c>
      <c r="M76" s="22">
        <v>9.5</v>
      </c>
      <c r="N76" s="31">
        <v>8.4</v>
      </c>
      <c r="O76" s="31">
        <v>6.6</v>
      </c>
      <c r="P76" s="31">
        <v>5.3</v>
      </c>
      <c r="Q76" s="32">
        <v>4.1</v>
      </c>
      <c r="R76" s="31">
        <v>3</v>
      </c>
      <c r="S76" s="31">
        <v>1.9</v>
      </c>
      <c r="T76" s="31">
        <v>0.3999999999999986</v>
      </c>
      <c r="U76" s="31">
        <v>-1</v>
      </c>
      <c r="V76" s="34">
        <v>-2.3</v>
      </c>
      <c r="W76" s="28">
        <f t="shared" si="4"/>
        <v>0.0067244663721411834</v>
      </c>
      <c r="X76" s="28">
        <f>SUM(X$41,$W$46:$W76)</f>
        <v>43.080723687685094</v>
      </c>
      <c r="Y76" s="29">
        <v>0.438</v>
      </c>
    </row>
    <row r="77" spans="1:25" ht="12.75">
      <c r="A77" s="20">
        <v>71</v>
      </c>
      <c r="B77" s="21" t="s">
        <v>179</v>
      </c>
      <c r="C77" s="23">
        <v>29.3</v>
      </c>
      <c r="D77" s="23">
        <v>35.6</v>
      </c>
      <c r="E77" s="23">
        <v>31.5</v>
      </c>
      <c r="F77" s="23">
        <v>20.3</v>
      </c>
      <c r="G77" s="30">
        <v>20.4</v>
      </c>
      <c r="H77" s="23">
        <v>20.5</v>
      </c>
      <c r="I77" s="23">
        <v>23.1</v>
      </c>
      <c r="J77" s="23">
        <v>22.1</v>
      </c>
      <c r="K77" s="23">
        <v>13.9</v>
      </c>
      <c r="L77" s="30">
        <v>11.9</v>
      </c>
      <c r="M77" s="22">
        <v>9.6</v>
      </c>
      <c r="N77" s="31">
        <v>9.7</v>
      </c>
      <c r="O77" s="31">
        <v>10.8</v>
      </c>
      <c r="P77" s="31">
        <v>11.5</v>
      </c>
      <c r="Q77" s="32">
        <v>10.7</v>
      </c>
      <c r="R77" s="31">
        <v>8.4</v>
      </c>
      <c r="S77" s="31">
        <v>5.8</v>
      </c>
      <c r="T77" s="31">
        <v>4</v>
      </c>
      <c r="U77" s="31">
        <v>3.1</v>
      </c>
      <c r="V77" s="32">
        <v>2.2</v>
      </c>
      <c r="W77" s="28">
        <f t="shared" si="4"/>
        <v>0.0016120296097598729</v>
      </c>
      <c r="X77" s="28">
        <f>SUM(X$41,$W$46:$W77)</f>
        <v>43.08233571729485</v>
      </c>
      <c r="Y77" s="29">
        <v>0.105</v>
      </c>
    </row>
    <row r="78" spans="1:25" ht="12.75">
      <c r="A78" s="20">
        <v>72</v>
      </c>
      <c r="B78" s="21" t="s">
        <v>177</v>
      </c>
      <c r="C78" s="23">
        <v>29.1</v>
      </c>
      <c r="D78" s="23">
        <v>30.3</v>
      </c>
      <c r="E78" s="23">
        <v>30.7</v>
      </c>
      <c r="F78" s="23">
        <v>31.6</v>
      </c>
      <c r="G78" s="30">
        <v>33.3</v>
      </c>
      <c r="H78" s="23">
        <v>35</v>
      </c>
      <c r="I78" s="23">
        <v>34</v>
      </c>
      <c r="J78" s="23">
        <v>30.3</v>
      </c>
      <c r="K78" s="23">
        <v>25.2</v>
      </c>
      <c r="L78" s="30">
        <v>17</v>
      </c>
      <c r="M78" s="22">
        <v>9.7</v>
      </c>
      <c r="N78" s="31">
        <v>10.8</v>
      </c>
      <c r="O78" s="31">
        <v>9.8</v>
      </c>
      <c r="P78" s="31">
        <v>9.4</v>
      </c>
      <c r="Q78" s="32">
        <v>8.6</v>
      </c>
      <c r="R78" s="31">
        <v>7.6</v>
      </c>
      <c r="S78" s="31">
        <v>6.8</v>
      </c>
      <c r="T78" s="31">
        <v>6.6</v>
      </c>
      <c r="U78" s="31">
        <v>6.4</v>
      </c>
      <c r="V78" s="32">
        <v>5.8</v>
      </c>
      <c r="W78" s="28">
        <f aca="true" t="shared" si="5" ref="W78:W109">100*$Y78/$Y$203</f>
        <v>0.028187489176372635</v>
      </c>
      <c r="X78" s="28">
        <f>SUM(X$41,$W$46:$W78)</f>
        <v>43.11052320647123</v>
      </c>
      <c r="Y78" s="29">
        <v>1.836</v>
      </c>
    </row>
    <row r="79" spans="1:25" ht="12.75">
      <c r="A79" s="20">
        <v>73</v>
      </c>
      <c r="B79" s="21" t="s">
        <v>60</v>
      </c>
      <c r="C79" s="23">
        <v>16.3</v>
      </c>
      <c r="D79" s="23">
        <v>15.7</v>
      </c>
      <c r="E79" s="23">
        <v>14.4</v>
      </c>
      <c r="F79" s="23">
        <v>13.5</v>
      </c>
      <c r="G79" s="30">
        <v>14.4</v>
      </c>
      <c r="H79" s="23">
        <v>16.8</v>
      </c>
      <c r="I79" s="23">
        <v>14.6</v>
      </c>
      <c r="J79" s="23">
        <v>13.7</v>
      </c>
      <c r="K79" s="23">
        <v>13.1</v>
      </c>
      <c r="L79" s="30">
        <v>12</v>
      </c>
      <c r="M79" s="22">
        <v>10.3</v>
      </c>
      <c r="N79" s="31">
        <v>9.8</v>
      </c>
      <c r="O79" s="31">
        <v>9.2</v>
      </c>
      <c r="P79" s="31">
        <v>8.2</v>
      </c>
      <c r="Q79" s="32">
        <v>7.1</v>
      </c>
      <c r="R79" s="31">
        <v>5.9</v>
      </c>
      <c r="S79" s="31">
        <v>4.9</v>
      </c>
      <c r="T79" s="31">
        <v>4.2</v>
      </c>
      <c r="U79" s="31">
        <v>3.4</v>
      </c>
      <c r="V79" s="32">
        <v>2.6</v>
      </c>
      <c r="W79" s="28">
        <f t="shared" si="5"/>
        <v>0.5948696313272933</v>
      </c>
      <c r="X79" s="28">
        <f>SUM(X$41,$W$46:$W79)</f>
        <v>43.70539283779852</v>
      </c>
      <c r="Y79" s="29">
        <v>38.747</v>
      </c>
    </row>
    <row r="80" spans="1:25" ht="12.75">
      <c r="A80" s="20">
        <v>74</v>
      </c>
      <c r="B80" s="21" t="s">
        <v>119</v>
      </c>
      <c r="C80" s="23">
        <v>23</v>
      </c>
      <c r="D80" s="23">
        <v>24.4</v>
      </c>
      <c r="E80" s="23">
        <v>24.9</v>
      </c>
      <c r="F80" s="23">
        <v>23.4</v>
      </c>
      <c r="G80" s="30">
        <v>24.6</v>
      </c>
      <c r="H80" s="23">
        <v>24.1</v>
      </c>
      <c r="I80" s="23">
        <v>23.9</v>
      </c>
      <c r="J80" s="23">
        <v>21.6</v>
      </c>
      <c r="K80" s="23">
        <v>19.5</v>
      </c>
      <c r="L80" s="30">
        <v>16.1</v>
      </c>
      <c r="M80" s="22">
        <v>10.6</v>
      </c>
      <c r="N80" s="31">
        <v>5.3</v>
      </c>
      <c r="O80" s="31">
        <v>3.8</v>
      </c>
      <c r="P80" s="31">
        <v>3.8</v>
      </c>
      <c r="Q80" s="32">
        <v>3.7</v>
      </c>
      <c r="R80" s="31">
        <v>3.4</v>
      </c>
      <c r="S80" s="31">
        <v>2.7</v>
      </c>
      <c r="T80" s="31">
        <v>2.1</v>
      </c>
      <c r="U80" s="31">
        <v>1.7</v>
      </c>
      <c r="V80" s="32">
        <v>1.5</v>
      </c>
      <c r="W80" s="28">
        <f t="shared" si="5"/>
        <v>0.7359913091645576</v>
      </c>
      <c r="X80" s="28">
        <f>SUM(X$41,$W$46:$W80)</f>
        <v>44.44138414696308</v>
      </c>
      <c r="Y80" s="29">
        <v>47.939</v>
      </c>
    </row>
    <row r="81" spans="1:25" ht="12.75">
      <c r="A81" s="20">
        <v>75</v>
      </c>
      <c r="B81" s="21" t="s">
        <v>113</v>
      </c>
      <c r="C81" s="23">
        <v>22.5</v>
      </c>
      <c r="D81" s="23">
        <v>25.5</v>
      </c>
      <c r="E81" s="23">
        <v>25.5</v>
      </c>
      <c r="F81" s="23">
        <v>21</v>
      </c>
      <c r="G81" s="30">
        <v>18.5</v>
      </c>
      <c r="H81" s="23">
        <v>15.6</v>
      </c>
      <c r="I81" s="23">
        <v>17</v>
      </c>
      <c r="J81" s="23">
        <v>17.7</v>
      </c>
      <c r="K81" s="23">
        <v>16.4</v>
      </c>
      <c r="L81" s="30">
        <v>12.8</v>
      </c>
      <c r="M81" s="22">
        <v>10.7</v>
      </c>
      <c r="N81" s="31">
        <v>9.6</v>
      </c>
      <c r="O81" s="31">
        <v>8.7</v>
      </c>
      <c r="P81" s="31">
        <v>7.4</v>
      </c>
      <c r="Q81" s="32">
        <v>6.3</v>
      </c>
      <c r="R81" s="31">
        <v>5</v>
      </c>
      <c r="S81" s="31">
        <v>3.5</v>
      </c>
      <c r="T81" s="31">
        <v>2.3</v>
      </c>
      <c r="U81" s="31">
        <v>1.3</v>
      </c>
      <c r="V81" s="32">
        <v>0.3000000000000007</v>
      </c>
      <c r="W81" s="28">
        <f t="shared" si="5"/>
        <v>0.2501716427717822</v>
      </c>
      <c r="X81" s="28">
        <f>SUM(X$41,$W$46:$W81)</f>
        <v>44.69155578973486</v>
      </c>
      <c r="Y81" s="29">
        <v>16.295</v>
      </c>
    </row>
    <row r="82" spans="1:25" ht="12.75">
      <c r="A82" s="20">
        <v>76</v>
      </c>
      <c r="B82" s="21" t="s">
        <v>129</v>
      </c>
      <c r="C82" s="23">
        <v>23.8</v>
      </c>
      <c r="D82" s="23">
        <v>26.4</v>
      </c>
      <c r="E82" s="23">
        <v>28.6</v>
      </c>
      <c r="F82" s="23">
        <v>26.3</v>
      </c>
      <c r="G82" s="30">
        <v>24.8</v>
      </c>
      <c r="H82" s="23">
        <v>26.7</v>
      </c>
      <c r="I82" s="23">
        <v>26</v>
      </c>
      <c r="J82" s="23">
        <v>23.5</v>
      </c>
      <c r="K82" s="23">
        <v>18.1</v>
      </c>
      <c r="L82" s="30">
        <v>13.1</v>
      </c>
      <c r="M82" s="22">
        <v>11.6</v>
      </c>
      <c r="N82" s="31">
        <v>11.1</v>
      </c>
      <c r="O82" s="31">
        <v>10.2</v>
      </c>
      <c r="P82" s="31">
        <v>9.2</v>
      </c>
      <c r="Q82" s="32">
        <v>8</v>
      </c>
      <c r="R82" s="31">
        <v>6.1</v>
      </c>
      <c r="S82" s="31">
        <v>4.5</v>
      </c>
      <c r="T82" s="31">
        <v>3.4</v>
      </c>
      <c r="U82" s="31">
        <v>2.3</v>
      </c>
      <c r="V82" s="32">
        <v>1.2</v>
      </c>
      <c r="W82" s="28">
        <f t="shared" si="5"/>
        <v>0.15513865911070016</v>
      </c>
      <c r="X82" s="28">
        <f>SUM(X$41,$W$46:$W82)</f>
        <v>44.84669444884556</v>
      </c>
      <c r="Y82" s="29">
        <v>10.105</v>
      </c>
    </row>
    <row r="83" spans="1:25" ht="12.75">
      <c r="A83" s="20">
        <v>77</v>
      </c>
      <c r="B83" s="21" t="s">
        <v>166</v>
      </c>
      <c r="C83" s="23">
        <v>27.9</v>
      </c>
      <c r="D83" s="23">
        <v>27</v>
      </c>
      <c r="E83" s="23">
        <v>30.1</v>
      </c>
      <c r="F83" s="23">
        <v>25.3</v>
      </c>
      <c r="G83" s="30">
        <v>23.2</v>
      </c>
      <c r="H83" s="23">
        <v>21.9</v>
      </c>
      <c r="I83" s="23">
        <v>21</v>
      </c>
      <c r="J83" s="23">
        <v>17.8</v>
      </c>
      <c r="K83" s="23">
        <v>17.4</v>
      </c>
      <c r="L83" s="30">
        <v>14.2</v>
      </c>
      <c r="M83" s="22">
        <v>11.6</v>
      </c>
      <c r="N83" s="31">
        <v>10.8</v>
      </c>
      <c r="O83" s="31">
        <v>10</v>
      </c>
      <c r="P83" s="31">
        <v>8.5</v>
      </c>
      <c r="Q83" s="32">
        <v>7.5</v>
      </c>
      <c r="R83" s="31">
        <v>6.3</v>
      </c>
      <c r="S83" s="31">
        <v>5.2</v>
      </c>
      <c r="T83" s="31">
        <v>3.7</v>
      </c>
      <c r="U83" s="31">
        <v>2.6</v>
      </c>
      <c r="V83" s="32">
        <v>1.9</v>
      </c>
      <c r="W83" s="28">
        <f t="shared" si="5"/>
        <v>0.004958910132880371</v>
      </c>
      <c r="X83" s="28">
        <f>SUM(X$41,$W$46:$W83)</f>
        <v>44.85165335897844</v>
      </c>
      <c r="Y83" s="29">
        <v>0.323</v>
      </c>
    </row>
    <row r="84" spans="1:25" ht="12.75">
      <c r="A84" s="20">
        <v>78</v>
      </c>
      <c r="B84" s="21" t="s">
        <v>136</v>
      </c>
      <c r="C84" s="23">
        <v>24.9</v>
      </c>
      <c r="D84" s="23">
        <v>30.6</v>
      </c>
      <c r="E84" s="23">
        <v>29.5</v>
      </c>
      <c r="F84" s="23">
        <v>26.4</v>
      </c>
      <c r="G84" s="30">
        <v>23.3</v>
      </c>
      <c r="H84" s="23">
        <v>21.8</v>
      </c>
      <c r="I84" s="23">
        <v>20.7</v>
      </c>
      <c r="J84" s="23">
        <v>19.8</v>
      </c>
      <c r="K84" s="23">
        <v>16.7</v>
      </c>
      <c r="L84" s="30">
        <v>13.4</v>
      </c>
      <c r="M84" s="22">
        <v>11.7</v>
      </c>
      <c r="N84" s="31">
        <v>10.4</v>
      </c>
      <c r="O84" s="31">
        <v>9.2</v>
      </c>
      <c r="P84" s="31">
        <v>7.8</v>
      </c>
      <c r="Q84" s="32">
        <v>6.2</v>
      </c>
      <c r="R84" s="31">
        <v>4.6</v>
      </c>
      <c r="S84" s="31">
        <v>3.3</v>
      </c>
      <c r="T84" s="31">
        <v>2.4</v>
      </c>
      <c r="U84" s="31">
        <v>1.5</v>
      </c>
      <c r="V84" s="32">
        <v>0.4</v>
      </c>
      <c r="W84" s="28">
        <f t="shared" si="5"/>
        <v>0.04842229894459656</v>
      </c>
      <c r="X84" s="28">
        <f>SUM(X$41,$W$46:$W84)</f>
        <v>44.90007565792303</v>
      </c>
      <c r="Y84" s="29">
        <v>3.154</v>
      </c>
    </row>
    <row r="85" spans="1:25" ht="12.75">
      <c r="A85" s="20">
        <v>79</v>
      </c>
      <c r="B85" s="21" t="s">
        <v>117</v>
      </c>
      <c r="C85" s="23">
        <v>22.7</v>
      </c>
      <c r="D85" s="23">
        <v>31.6</v>
      </c>
      <c r="E85" s="23">
        <v>33.5</v>
      </c>
      <c r="F85" s="23">
        <v>34.8</v>
      </c>
      <c r="G85" s="30">
        <v>29.9</v>
      </c>
      <c r="H85" s="23">
        <v>26.7</v>
      </c>
      <c r="I85" s="23">
        <v>24.9</v>
      </c>
      <c r="J85" s="23">
        <v>19.7</v>
      </c>
      <c r="K85" s="23">
        <v>16.9</v>
      </c>
      <c r="L85" s="30">
        <v>12.3</v>
      </c>
      <c r="M85" s="22">
        <v>12.1</v>
      </c>
      <c r="N85" s="31">
        <v>12.5</v>
      </c>
      <c r="O85" s="31">
        <v>11.6</v>
      </c>
      <c r="P85" s="31">
        <v>10.1</v>
      </c>
      <c r="Q85" s="32">
        <v>8.5</v>
      </c>
      <c r="R85" s="31">
        <v>7.1</v>
      </c>
      <c r="S85" s="31">
        <v>6.1</v>
      </c>
      <c r="T85" s="31">
        <v>5.2</v>
      </c>
      <c r="U85" s="31">
        <v>4.2</v>
      </c>
      <c r="V85" s="32">
        <v>2.9</v>
      </c>
      <c r="W85" s="28">
        <f t="shared" si="5"/>
        <v>0.0024717787349651387</v>
      </c>
      <c r="X85" s="28">
        <f>SUM(X$41,$W$46:$W85)</f>
        <v>44.902547436658</v>
      </c>
      <c r="Y85" s="29">
        <v>0.161</v>
      </c>
    </row>
    <row r="86" spans="1:25" ht="12.75">
      <c r="A86" s="20">
        <v>80</v>
      </c>
      <c r="B86" s="21" t="s">
        <v>141</v>
      </c>
      <c r="C86" s="23">
        <v>25.3</v>
      </c>
      <c r="D86" s="23">
        <v>28</v>
      </c>
      <c r="E86" s="23">
        <v>27.4</v>
      </c>
      <c r="F86" s="23">
        <v>29</v>
      </c>
      <c r="G86" s="30">
        <v>24.7</v>
      </c>
      <c r="H86" s="23">
        <v>22.3</v>
      </c>
      <c r="I86" s="23">
        <v>20.5</v>
      </c>
      <c r="J86" s="23">
        <v>16.7</v>
      </c>
      <c r="K86" s="23">
        <v>15.8</v>
      </c>
      <c r="L86" s="30">
        <v>15.1</v>
      </c>
      <c r="M86" s="22">
        <v>12.2</v>
      </c>
      <c r="N86" s="31">
        <v>8.7</v>
      </c>
      <c r="O86" s="31">
        <v>6.6</v>
      </c>
      <c r="P86" s="31">
        <v>6.9</v>
      </c>
      <c r="Q86" s="32">
        <v>6.7</v>
      </c>
      <c r="R86" s="31">
        <v>5.1</v>
      </c>
      <c r="S86" s="31">
        <v>1.8</v>
      </c>
      <c r="T86" s="31">
        <v>-1.6</v>
      </c>
      <c r="U86" s="35">
        <v>-4</v>
      </c>
      <c r="V86" s="36">
        <v>-5.2</v>
      </c>
      <c r="W86" s="28">
        <f t="shared" si="5"/>
        <v>0.011345617920119488</v>
      </c>
      <c r="X86" s="28">
        <f>SUM(X$41,$W$46:$W86)</f>
        <v>44.91389305457812</v>
      </c>
      <c r="Y86" s="29">
        <v>0.739</v>
      </c>
    </row>
    <row r="87" spans="1:25" ht="12.75">
      <c r="A87" s="20">
        <v>81</v>
      </c>
      <c r="B87" s="21" t="s">
        <v>112</v>
      </c>
      <c r="C87" s="23">
        <v>22.3</v>
      </c>
      <c r="D87" s="23">
        <v>26.8</v>
      </c>
      <c r="E87" s="23">
        <v>27.1</v>
      </c>
      <c r="F87" s="23">
        <v>25.3</v>
      </c>
      <c r="G87" s="30">
        <v>23.5</v>
      </c>
      <c r="H87" s="23">
        <v>22.3</v>
      </c>
      <c r="I87" s="23">
        <v>21.6</v>
      </c>
      <c r="J87" s="23">
        <v>19.3</v>
      </c>
      <c r="K87" s="23">
        <v>17.8</v>
      </c>
      <c r="L87" s="30">
        <v>15.5</v>
      </c>
      <c r="M87" s="22">
        <v>12.3</v>
      </c>
      <c r="N87" s="31">
        <v>11.2</v>
      </c>
      <c r="O87" s="31">
        <v>10</v>
      </c>
      <c r="P87" s="31">
        <v>9</v>
      </c>
      <c r="Q87" s="32">
        <v>8</v>
      </c>
      <c r="R87" s="31">
        <v>6.6</v>
      </c>
      <c r="S87" s="31">
        <v>5.3</v>
      </c>
      <c r="T87" s="31">
        <v>4.2</v>
      </c>
      <c r="U87" s="31">
        <v>3.2</v>
      </c>
      <c r="V87" s="32">
        <v>2.2</v>
      </c>
      <c r="W87" s="28">
        <f t="shared" si="5"/>
        <v>0.06157953109282715</v>
      </c>
      <c r="X87" s="28">
        <f>SUM(X$41,$W$46:$W87)</f>
        <v>44.97547258567094</v>
      </c>
      <c r="Y87" s="29">
        <v>4.011</v>
      </c>
    </row>
    <row r="88" spans="1:25" ht="12.75">
      <c r="A88" s="20">
        <v>82</v>
      </c>
      <c r="B88" s="21" t="s">
        <v>111</v>
      </c>
      <c r="C88" s="23">
        <v>22</v>
      </c>
      <c r="D88" s="23">
        <v>24.1</v>
      </c>
      <c r="E88" s="23">
        <v>26.3</v>
      </c>
      <c r="F88" s="23">
        <v>27.5</v>
      </c>
      <c r="G88" s="30">
        <v>28.4</v>
      </c>
      <c r="H88" s="23">
        <v>27.8</v>
      </c>
      <c r="I88" s="23">
        <v>27.6</v>
      </c>
      <c r="J88" s="23">
        <v>26.6</v>
      </c>
      <c r="K88" s="23">
        <v>20.2</v>
      </c>
      <c r="L88" s="30">
        <v>14</v>
      </c>
      <c r="M88" s="22">
        <v>12.8</v>
      </c>
      <c r="N88" s="31">
        <v>11.8</v>
      </c>
      <c r="O88" s="31">
        <v>11.6</v>
      </c>
      <c r="P88" s="31">
        <v>10.1</v>
      </c>
      <c r="Q88" s="32">
        <v>8.2</v>
      </c>
      <c r="R88" s="31">
        <v>6.5</v>
      </c>
      <c r="S88" s="31">
        <v>5.2</v>
      </c>
      <c r="T88" s="31">
        <v>4.1</v>
      </c>
      <c r="U88" s="31">
        <v>2.8</v>
      </c>
      <c r="V88" s="32">
        <v>1.3</v>
      </c>
      <c r="W88" s="28">
        <f t="shared" si="5"/>
        <v>0.03962522307419269</v>
      </c>
      <c r="X88" s="28">
        <f>SUM(X$41,$W$46:$W88)</f>
        <v>45.01509780874513</v>
      </c>
      <c r="Y88" s="29">
        <v>2.581</v>
      </c>
    </row>
    <row r="89" spans="1:25" ht="12.75">
      <c r="A89" s="20">
        <v>83</v>
      </c>
      <c r="B89" s="21" t="s">
        <v>86</v>
      </c>
      <c r="C89" s="23">
        <v>19.8</v>
      </c>
      <c r="D89" s="23">
        <v>21</v>
      </c>
      <c r="E89" s="23">
        <v>25.7</v>
      </c>
      <c r="F89" s="23">
        <v>25.1</v>
      </c>
      <c r="G89" s="30">
        <v>27.2</v>
      </c>
      <c r="H89" s="23">
        <v>21.4</v>
      </c>
      <c r="I89" s="23">
        <v>19.5</v>
      </c>
      <c r="J89" s="23">
        <v>18.9</v>
      </c>
      <c r="K89" s="23">
        <v>18.3</v>
      </c>
      <c r="L89" s="30">
        <v>16.1</v>
      </c>
      <c r="M89" s="22">
        <v>12.8</v>
      </c>
      <c r="N89" s="31">
        <v>10.9</v>
      </c>
      <c r="O89" s="31">
        <v>9.6</v>
      </c>
      <c r="P89" s="31">
        <v>8.4</v>
      </c>
      <c r="Q89" s="32">
        <v>7.1</v>
      </c>
      <c r="R89" s="31">
        <v>6</v>
      </c>
      <c r="S89" s="31">
        <v>4.9</v>
      </c>
      <c r="T89" s="31">
        <v>3.8</v>
      </c>
      <c r="U89" s="31">
        <v>2.9</v>
      </c>
      <c r="V89" s="32">
        <v>2</v>
      </c>
      <c r="W89" s="28">
        <f t="shared" si="5"/>
        <v>0.003592523130322003</v>
      </c>
      <c r="X89" s="28">
        <f>SUM(X$41,$W$46:$W89)</f>
        <v>45.018690331875455</v>
      </c>
      <c r="Y89" s="29">
        <v>0.234</v>
      </c>
    </row>
    <row r="90" spans="1:25" ht="12.75">
      <c r="A90" s="20">
        <v>84</v>
      </c>
      <c r="B90" s="21" t="s">
        <v>79</v>
      </c>
      <c r="C90" s="23">
        <v>19.2</v>
      </c>
      <c r="D90" s="23">
        <v>23.1</v>
      </c>
      <c r="E90" s="23">
        <v>24.7</v>
      </c>
      <c r="F90" s="23">
        <v>20.4</v>
      </c>
      <c r="G90" s="30">
        <v>20.7</v>
      </c>
      <c r="H90" s="23">
        <v>20.3</v>
      </c>
      <c r="I90" s="23">
        <v>24</v>
      </c>
      <c r="J90" s="23">
        <v>25.5</v>
      </c>
      <c r="K90" s="23">
        <v>21</v>
      </c>
      <c r="L90" s="30">
        <v>16</v>
      </c>
      <c r="M90" s="22">
        <v>13.1</v>
      </c>
      <c r="N90" s="31">
        <v>13.7</v>
      </c>
      <c r="O90" s="31">
        <v>12.8</v>
      </c>
      <c r="P90" s="31">
        <v>10.7</v>
      </c>
      <c r="Q90" s="32">
        <v>8.5</v>
      </c>
      <c r="R90" s="31">
        <v>6.7</v>
      </c>
      <c r="S90" s="31">
        <v>5.8</v>
      </c>
      <c r="T90" s="31">
        <v>4.8</v>
      </c>
      <c r="U90" s="31">
        <v>3.4</v>
      </c>
      <c r="V90" s="32">
        <v>2</v>
      </c>
      <c r="W90" s="28">
        <f t="shared" si="5"/>
        <v>0.07989525799228932</v>
      </c>
      <c r="X90" s="28">
        <f>SUM(X$41,$W$46:$W90)</f>
        <v>45.098585589867746</v>
      </c>
      <c r="Y90" s="29">
        <v>5.204</v>
      </c>
    </row>
    <row r="91" spans="1:25" ht="12.75">
      <c r="A91" s="20">
        <v>85</v>
      </c>
      <c r="B91" s="21" t="s">
        <v>155</v>
      </c>
      <c r="C91" s="23">
        <v>27</v>
      </c>
      <c r="D91" s="23">
        <v>27.7</v>
      </c>
      <c r="E91" s="23">
        <v>28.8</v>
      </c>
      <c r="F91" s="23">
        <v>30.8</v>
      </c>
      <c r="G91" s="30">
        <v>33.4</v>
      </c>
      <c r="H91" s="23">
        <v>34</v>
      </c>
      <c r="I91" s="23">
        <v>34.7</v>
      </c>
      <c r="J91" s="23">
        <v>33.2</v>
      </c>
      <c r="K91" s="23">
        <v>29</v>
      </c>
      <c r="L91" s="30">
        <v>22.1</v>
      </c>
      <c r="M91" s="22">
        <v>13.2</v>
      </c>
      <c r="N91" s="31">
        <v>7.3</v>
      </c>
      <c r="O91" s="31">
        <v>5.9</v>
      </c>
      <c r="P91" s="31">
        <v>5.9</v>
      </c>
      <c r="Q91" s="32">
        <v>4.8</v>
      </c>
      <c r="R91" s="31">
        <v>4.6</v>
      </c>
      <c r="S91" s="31">
        <v>4.5</v>
      </c>
      <c r="T91" s="31">
        <v>4.6</v>
      </c>
      <c r="U91" s="31">
        <v>4.6</v>
      </c>
      <c r="V91" s="32">
        <v>4.5</v>
      </c>
      <c r="W91" s="28">
        <f t="shared" si="5"/>
        <v>0.01727174581885578</v>
      </c>
      <c r="X91" s="28">
        <f>SUM(X$41,$W$46:$W91)</f>
        <v>45.1158573356866</v>
      </c>
      <c r="Y91" s="29">
        <v>1.125</v>
      </c>
    </row>
    <row r="92" spans="1:25" ht="12.75">
      <c r="A92" s="20">
        <v>86</v>
      </c>
      <c r="B92" s="21" t="s">
        <v>131</v>
      </c>
      <c r="C92" s="23">
        <v>24.2</v>
      </c>
      <c r="D92" s="23">
        <v>25.6</v>
      </c>
      <c r="E92" s="23">
        <v>27.4</v>
      </c>
      <c r="F92" s="23">
        <v>29.2</v>
      </c>
      <c r="G92" s="30">
        <v>29.3</v>
      </c>
      <c r="H92" s="23">
        <v>32</v>
      </c>
      <c r="I92" s="23">
        <v>34.8</v>
      </c>
      <c r="J92" s="23">
        <v>30.6</v>
      </c>
      <c r="K92" s="23">
        <v>23.9</v>
      </c>
      <c r="L92" s="30">
        <v>13.9</v>
      </c>
      <c r="M92" s="22">
        <v>13.5</v>
      </c>
      <c r="N92" s="31">
        <v>14.9</v>
      </c>
      <c r="O92" s="31">
        <v>14.6</v>
      </c>
      <c r="P92" s="31">
        <v>12.1</v>
      </c>
      <c r="Q92" s="32">
        <v>9</v>
      </c>
      <c r="R92" s="31">
        <v>7.2</v>
      </c>
      <c r="S92" s="31">
        <v>6.5</v>
      </c>
      <c r="T92" s="31">
        <v>5.9</v>
      </c>
      <c r="U92" s="31">
        <v>4.6</v>
      </c>
      <c r="V92" s="32">
        <v>2.8</v>
      </c>
      <c r="W92" s="28">
        <f t="shared" si="5"/>
        <v>1.0657972146584775</v>
      </c>
      <c r="X92" s="28">
        <f>SUM(X$41,$W$46:$W92)</f>
        <v>46.18165455034507</v>
      </c>
      <c r="Y92" s="29">
        <v>69.421</v>
      </c>
    </row>
    <row r="93" spans="1:25" ht="12.75">
      <c r="A93" s="20">
        <v>87</v>
      </c>
      <c r="B93" s="21" t="s">
        <v>81</v>
      </c>
      <c r="C93" s="23">
        <v>19.3</v>
      </c>
      <c r="D93" s="23">
        <v>21.9</v>
      </c>
      <c r="E93" s="23">
        <v>24</v>
      </c>
      <c r="F93" s="23">
        <v>24.8</v>
      </c>
      <c r="G93" s="30">
        <v>25.9</v>
      </c>
      <c r="H93" s="23">
        <v>27.2</v>
      </c>
      <c r="I93" s="23">
        <v>27.6</v>
      </c>
      <c r="J93" s="23">
        <v>26.3</v>
      </c>
      <c r="K93" s="23">
        <v>24.7</v>
      </c>
      <c r="L93" s="30">
        <v>22.1</v>
      </c>
      <c r="M93" s="22">
        <v>13.6</v>
      </c>
      <c r="N93" s="31">
        <v>9.8</v>
      </c>
      <c r="O93" s="31">
        <v>9.5</v>
      </c>
      <c r="P93" s="31">
        <v>8.6</v>
      </c>
      <c r="Q93" s="32">
        <v>7.6</v>
      </c>
      <c r="R93" s="31">
        <v>6.9</v>
      </c>
      <c r="S93" s="31">
        <v>6.1</v>
      </c>
      <c r="T93" s="31">
        <v>5.6</v>
      </c>
      <c r="U93" s="31">
        <v>5.1</v>
      </c>
      <c r="V93" s="32">
        <v>4.6</v>
      </c>
      <c r="W93" s="28">
        <f t="shared" si="5"/>
        <v>0.03041362530413627</v>
      </c>
      <c r="X93" s="28">
        <f>SUM(X$41,$W$46:$W93)</f>
        <v>46.21206817564921</v>
      </c>
      <c r="Y93" s="29">
        <v>1.981</v>
      </c>
    </row>
    <row r="94" spans="1:25" ht="12.75">
      <c r="A94" s="20">
        <v>88</v>
      </c>
      <c r="B94" s="21" t="s">
        <v>159</v>
      </c>
      <c r="C94" s="23">
        <v>27.3</v>
      </c>
      <c r="D94" s="23">
        <v>28.4</v>
      </c>
      <c r="E94" s="23">
        <v>27.5</v>
      </c>
      <c r="F94" s="23">
        <v>26.7</v>
      </c>
      <c r="G94" s="30">
        <v>26.3</v>
      </c>
      <c r="H94" s="23">
        <v>23.9</v>
      </c>
      <c r="I94" s="23">
        <v>22.9</v>
      </c>
      <c r="J94" s="23">
        <v>18.3</v>
      </c>
      <c r="K94" s="23">
        <v>17.6</v>
      </c>
      <c r="L94" s="30">
        <v>16.3</v>
      </c>
      <c r="M94" s="22">
        <v>13.7</v>
      </c>
      <c r="N94" s="31">
        <v>12.5</v>
      </c>
      <c r="O94" s="31">
        <v>11</v>
      </c>
      <c r="P94" s="31">
        <v>9.5</v>
      </c>
      <c r="Q94" s="32">
        <v>8</v>
      </c>
      <c r="R94" s="31">
        <v>6.5</v>
      </c>
      <c r="S94" s="31">
        <v>5.2</v>
      </c>
      <c r="T94" s="31">
        <v>4.1</v>
      </c>
      <c r="U94" s="31">
        <v>2.8</v>
      </c>
      <c r="V94" s="32">
        <v>1.7</v>
      </c>
      <c r="W94" s="28">
        <f t="shared" si="5"/>
        <v>1.1202838154683612</v>
      </c>
      <c r="X94" s="28">
        <f>SUM(X$41,$W$46:$W94)</f>
        <v>47.33235199111757</v>
      </c>
      <c r="Y94" s="29">
        <v>72.97</v>
      </c>
    </row>
    <row r="95" spans="1:25" ht="12.75">
      <c r="A95" s="20">
        <v>89</v>
      </c>
      <c r="B95" s="21" t="s">
        <v>192</v>
      </c>
      <c r="C95" s="23">
        <v>32.8</v>
      </c>
      <c r="D95" s="23">
        <v>32.9</v>
      </c>
      <c r="E95" s="23">
        <v>33.1</v>
      </c>
      <c r="F95" s="23">
        <v>31.1</v>
      </c>
      <c r="G95" s="30">
        <v>28.2</v>
      </c>
      <c r="H95" s="23">
        <v>24.2</v>
      </c>
      <c r="I95" s="23">
        <v>21.3</v>
      </c>
      <c r="J95" s="23">
        <v>19.4</v>
      </c>
      <c r="K95" s="23">
        <v>16.6</v>
      </c>
      <c r="L95" s="30">
        <v>14</v>
      </c>
      <c r="M95" s="22">
        <v>13.9</v>
      </c>
      <c r="N95" s="31">
        <v>13.3</v>
      </c>
      <c r="O95" s="31">
        <v>11.8</v>
      </c>
      <c r="P95" s="31">
        <v>9.6</v>
      </c>
      <c r="Q95" s="32">
        <v>7.5</v>
      </c>
      <c r="R95" s="31">
        <v>5.7</v>
      </c>
      <c r="S95" s="31">
        <v>4.1</v>
      </c>
      <c r="T95" s="31">
        <v>2.3</v>
      </c>
      <c r="U95" s="31">
        <v>0</v>
      </c>
      <c r="V95" s="34">
        <v>-2.4</v>
      </c>
      <c r="W95" s="28">
        <f t="shared" si="5"/>
        <v>0.001826966891061189</v>
      </c>
      <c r="X95" s="28">
        <f>SUM(X$41,$W$46:$W95)</f>
        <v>47.33417895800863</v>
      </c>
      <c r="Y95" s="29">
        <v>0.119</v>
      </c>
    </row>
    <row r="96" spans="1:25" ht="12.75">
      <c r="A96" s="20">
        <v>90</v>
      </c>
      <c r="B96" s="21" t="s">
        <v>63</v>
      </c>
      <c r="C96" s="23">
        <v>16.6</v>
      </c>
      <c r="D96" s="23">
        <v>20.8</v>
      </c>
      <c r="E96" s="23">
        <v>22.3</v>
      </c>
      <c r="F96" s="23">
        <v>23.5</v>
      </c>
      <c r="G96" s="30">
        <v>23.2</v>
      </c>
      <c r="H96" s="23">
        <v>22</v>
      </c>
      <c r="I96" s="23">
        <v>20.5</v>
      </c>
      <c r="J96" s="23">
        <v>18.2</v>
      </c>
      <c r="K96" s="23">
        <v>16.1</v>
      </c>
      <c r="L96" s="30">
        <v>14.8</v>
      </c>
      <c r="M96" s="22">
        <v>14.1</v>
      </c>
      <c r="N96" s="31">
        <v>12.4</v>
      </c>
      <c r="O96" s="31">
        <v>10.5</v>
      </c>
      <c r="P96" s="31">
        <v>8.6</v>
      </c>
      <c r="Q96" s="32">
        <v>7.6</v>
      </c>
      <c r="R96" s="31">
        <v>6.7</v>
      </c>
      <c r="S96" s="31">
        <v>5.6</v>
      </c>
      <c r="T96" s="31">
        <v>4.2</v>
      </c>
      <c r="U96" s="31">
        <v>2.8</v>
      </c>
      <c r="V96" s="32">
        <v>1.5</v>
      </c>
      <c r="W96" s="28">
        <f t="shared" si="5"/>
        <v>3.470669044487106</v>
      </c>
      <c r="X96" s="28">
        <f>SUM(X$41,$W$46:$W96)</f>
        <v>50.80484800249573</v>
      </c>
      <c r="Y96" s="29">
        <v>226.063</v>
      </c>
    </row>
    <row r="97" spans="1:25" ht="12.75">
      <c r="A97" s="20">
        <v>91</v>
      </c>
      <c r="B97" s="21" t="s">
        <v>172</v>
      </c>
      <c r="C97" s="23">
        <v>28.6</v>
      </c>
      <c r="D97" s="23">
        <v>29</v>
      </c>
      <c r="E97" s="23">
        <v>29.5</v>
      </c>
      <c r="F97" s="23">
        <v>25.8</v>
      </c>
      <c r="G97" s="30">
        <v>23.8</v>
      </c>
      <c r="H97" s="23">
        <v>23.5</v>
      </c>
      <c r="I97" s="23">
        <v>22.5</v>
      </c>
      <c r="J97" s="23">
        <v>18.9</v>
      </c>
      <c r="K97" s="23">
        <v>15.8</v>
      </c>
      <c r="L97" s="30">
        <v>15.2</v>
      </c>
      <c r="M97" s="22">
        <v>14.3</v>
      </c>
      <c r="N97" s="31">
        <v>12.9</v>
      </c>
      <c r="O97" s="31">
        <v>11.1</v>
      </c>
      <c r="P97" s="31">
        <v>9.4</v>
      </c>
      <c r="Q97" s="32">
        <v>8.1</v>
      </c>
      <c r="R97" s="31">
        <v>6.7</v>
      </c>
      <c r="S97" s="31">
        <v>5.4</v>
      </c>
      <c r="T97" s="31">
        <v>4.3</v>
      </c>
      <c r="U97" s="31">
        <v>3.2</v>
      </c>
      <c r="V97" s="32">
        <v>2.1</v>
      </c>
      <c r="W97" s="28">
        <f t="shared" si="5"/>
        <v>2.8683533716290173</v>
      </c>
      <c r="X97" s="28">
        <f>SUM(X$41,$W$46:$W97)</f>
        <v>53.67320137412475</v>
      </c>
      <c r="Y97" s="29">
        <v>186.831</v>
      </c>
    </row>
    <row r="98" spans="1:25" ht="12.75">
      <c r="A98" s="20">
        <v>92</v>
      </c>
      <c r="B98" s="21" t="s">
        <v>156</v>
      </c>
      <c r="C98" s="23">
        <v>27</v>
      </c>
      <c r="D98" s="23">
        <v>32.2</v>
      </c>
      <c r="E98" s="23">
        <v>33.1</v>
      </c>
      <c r="F98" s="23">
        <v>34.1</v>
      </c>
      <c r="G98" s="30">
        <v>27.8</v>
      </c>
      <c r="H98" s="23">
        <v>24.2</v>
      </c>
      <c r="I98" s="23">
        <v>24.4</v>
      </c>
      <c r="J98" s="23">
        <v>24.3</v>
      </c>
      <c r="K98" s="23">
        <v>20.4</v>
      </c>
      <c r="L98" s="30">
        <v>16.6</v>
      </c>
      <c r="M98" s="22">
        <v>14.4</v>
      </c>
      <c r="N98" s="31">
        <v>13.1</v>
      </c>
      <c r="O98" s="31">
        <v>12</v>
      </c>
      <c r="P98" s="31">
        <v>10.5</v>
      </c>
      <c r="Q98" s="32">
        <v>8.5</v>
      </c>
      <c r="R98" s="31">
        <v>6.8</v>
      </c>
      <c r="S98" s="31">
        <v>5.3</v>
      </c>
      <c r="T98" s="31">
        <v>4.4</v>
      </c>
      <c r="U98" s="31">
        <v>3.4</v>
      </c>
      <c r="V98" s="32">
        <v>2.4</v>
      </c>
      <c r="W98" s="28">
        <f t="shared" si="5"/>
        <v>0.003930281715224072</v>
      </c>
      <c r="X98" s="28">
        <f>SUM(X$41,$W$46:$W98)</f>
        <v>53.67713165583998</v>
      </c>
      <c r="Y98" s="29">
        <v>0.256</v>
      </c>
    </row>
    <row r="99" spans="1:25" ht="12.75">
      <c r="A99" s="20">
        <v>93</v>
      </c>
      <c r="B99" s="21" t="s">
        <v>185</v>
      </c>
      <c r="C99" s="23">
        <v>31.2</v>
      </c>
      <c r="D99" s="23">
        <v>33</v>
      </c>
      <c r="E99" s="23">
        <v>34.1</v>
      </c>
      <c r="F99" s="23">
        <v>31.2</v>
      </c>
      <c r="G99" s="30">
        <v>27.1</v>
      </c>
      <c r="H99" s="23">
        <v>22.2</v>
      </c>
      <c r="I99" s="23">
        <v>23.3</v>
      </c>
      <c r="J99" s="23">
        <v>19.4</v>
      </c>
      <c r="K99" s="23">
        <v>16.5</v>
      </c>
      <c r="L99" s="30">
        <v>17.2</v>
      </c>
      <c r="M99" s="22">
        <v>14.4</v>
      </c>
      <c r="N99" s="31">
        <v>12.6</v>
      </c>
      <c r="O99" s="31">
        <v>10.9</v>
      </c>
      <c r="P99" s="31">
        <v>9.1</v>
      </c>
      <c r="Q99" s="32">
        <v>7.5</v>
      </c>
      <c r="R99" s="31">
        <v>5.9</v>
      </c>
      <c r="S99" s="31">
        <v>4</v>
      </c>
      <c r="T99" s="31">
        <v>1.9</v>
      </c>
      <c r="U99" s="31">
        <v>-0.20000000000000107</v>
      </c>
      <c r="V99" s="34">
        <v>-2.1</v>
      </c>
      <c r="W99" s="28">
        <f t="shared" si="5"/>
        <v>0.006939403653442501</v>
      </c>
      <c r="X99" s="28">
        <f>SUM(X$41,$W$46:$W99)</f>
        <v>53.68407105949342</v>
      </c>
      <c r="Y99" s="29">
        <v>0.452</v>
      </c>
    </row>
    <row r="100" spans="1:25" ht="12.75">
      <c r="A100" s="20">
        <v>94</v>
      </c>
      <c r="B100" s="21" t="s">
        <v>85</v>
      </c>
      <c r="C100" s="23">
        <v>19.8</v>
      </c>
      <c r="D100" s="23">
        <v>22.3</v>
      </c>
      <c r="E100" s="23">
        <v>24.4</v>
      </c>
      <c r="F100" s="23">
        <v>26.4</v>
      </c>
      <c r="G100" s="30">
        <v>29.6</v>
      </c>
      <c r="H100" s="23">
        <v>30.8</v>
      </c>
      <c r="I100" s="23">
        <v>31.4</v>
      </c>
      <c r="J100" s="23">
        <v>33.2</v>
      </c>
      <c r="K100" s="23">
        <v>30.7</v>
      </c>
      <c r="L100" s="30">
        <v>23.3</v>
      </c>
      <c r="M100" s="22">
        <v>14.5</v>
      </c>
      <c r="N100" s="31">
        <v>13.3</v>
      </c>
      <c r="O100" s="31">
        <v>12</v>
      </c>
      <c r="P100" s="31">
        <v>11.4</v>
      </c>
      <c r="Q100" s="32">
        <v>10.1</v>
      </c>
      <c r="R100" s="31">
        <v>8.7</v>
      </c>
      <c r="S100" s="31">
        <v>7.2</v>
      </c>
      <c r="T100" s="31">
        <v>6.2</v>
      </c>
      <c r="U100" s="31">
        <v>5.7</v>
      </c>
      <c r="V100" s="32">
        <v>5.1</v>
      </c>
      <c r="W100" s="28">
        <f t="shared" si="5"/>
        <v>0.031012379159189935</v>
      </c>
      <c r="X100" s="28">
        <f>SUM(X$41,$W$46:$W100)</f>
        <v>53.71508343865261</v>
      </c>
      <c r="Y100" s="29">
        <v>2.02</v>
      </c>
    </row>
    <row r="101" spans="1:25" ht="12.75">
      <c r="A101" s="20">
        <v>95</v>
      </c>
      <c r="B101" s="21" t="s">
        <v>153</v>
      </c>
      <c r="C101" s="23">
        <v>27</v>
      </c>
      <c r="D101" s="23">
        <v>27.8</v>
      </c>
      <c r="E101" s="23">
        <v>30.7</v>
      </c>
      <c r="F101" s="23">
        <v>26.3</v>
      </c>
      <c r="G101" s="30">
        <v>26.8</v>
      </c>
      <c r="H101" s="23">
        <v>25.7</v>
      </c>
      <c r="I101" s="23">
        <v>26.5</v>
      </c>
      <c r="J101" s="23">
        <v>27.5</v>
      </c>
      <c r="K101" s="23">
        <v>24.1</v>
      </c>
      <c r="L101" s="30">
        <v>16.5</v>
      </c>
      <c r="M101" s="22">
        <v>14.6</v>
      </c>
      <c r="N101" s="31">
        <v>13.6</v>
      </c>
      <c r="O101" s="31">
        <v>12.9</v>
      </c>
      <c r="P101" s="31">
        <v>11.4</v>
      </c>
      <c r="Q101" s="32">
        <v>9</v>
      </c>
      <c r="R101" s="31">
        <v>6.8</v>
      </c>
      <c r="S101" s="31">
        <v>5.8</v>
      </c>
      <c r="T101" s="31">
        <v>4.9</v>
      </c>
      <c r="U101" s="31">
        <v>3.8</v>
      </c>
      <c r="V101" s="32">
        <v>2.4</v>
      </c>
      <c r="W101" s="28">
        <f t="shared" si="5"/>
        <v>0.07419942003780444</v>
      </c>
      <c r="X101" s="28">
        <f>SUM(X$41,$W$46:$W101)</f>
        <v>53.78928285869042</v>
      </c>
      <c r="Y101" s="29">
        <v>4.833</v>
      </c>
    </row>
    <row r="102" spans="1:25" ht="12.75">
      <c r="A102" s="20">
        <v>96</v>
      </c>
      <c r="B102" s="21" t="s">
        <v>88</v>
      </c>
      <c r="C102" s="23">
        <v>19.9</v>
      </c>
      <c r="D102" s="23">
        <v>21.4</v>
      </c>
      <c r="E102" s="23">
        <v>22.1</v>
      </c>
      <c r="F102" s="23">
        <v>23.2</v>
      </c>
      <c r="G102" s="30">
        <v>24.5</v>
      </c>
      <c r="H102" s="23">
        <v>25.6</v>
      </c>
      <c r="I102" s="23">
        <v>25.2</v>
      </c>
      <c r="J102" s="23">
        <v>25.4</v>
      </c>
      <c r="K102" s="23">
        <v>23.1</v>
      </c>
      <c r="L102" s="30">
        <v>19.3</v>
      </c>
      <c r="M102" s="22">
        <v>14.6</v>
      </c>
      <c r="N102" s="31">
        <v>11.3</v>
      </c>
      <c r="O102" s="31">
        <v>11.9</v>
      </c>
      <c r="P102" s="31">
        <v>11.4</v>
      </c>
      <c r="Q102" s="32">
        <v>9.8</v>
      </c>
      <c r="R102" s="31">
        <v>7.7</v>
      </c>
      <c r="S102" s="31">
        <v>6</v>
      </c>
      <c r="T102" s="31">
        <v>5</v>
      </c>
      <c r="U102" s="31">
        <v>4.4</v>
      </c>
      <c r="V102" s="32">
        <v>3.3</v>
      </c>
      <c r="W102" s="28">
        <f t="shared" si="5"/>
        <v>0.009779646299209896</v>
      </c>
      <c r="X102" s="28">
        <f>SUM(X$41,$W$46:$W102)</f>
        <v>53.79906250498963</v>
      </c>
      <c r="Y102" s="29">
        <v>0.637</v>
      </c>
    </row>
    <row r="103" spans="1:25" ht="12.75">
      <c r="A103" s="20">
        <v>97</v>
      </c>
      <c r="B103" s="21" t="s">
        <v>127</v>
      </c>
      <c r="C103" s="23">
        <v>23.3</v>
      </c>
      <c r="D103" s="23">
        <v>29.4</v>
      </c>
      <c r="E103" s="23">
        <v>30.5</v>
      </c>
      <c r="F103" s="23">
        <v>28.8</v>
      </c>
      <c r="G103" s="30">
        <v>24.3</v>
      </c>
      <c r="H103" s="23">
        <v>21.4</v>
      </c>
      <c r="I103" s="23">
        <v>20.2</v>
      </c>
      <c r="J103" s="23">
        <v>19.1</v>
      </c>
      <c r="K103" s="23">
        <v>17.8</v>
      </c>
      <c r="L103" s="30">
        <v>16.1</v>
      </c>
      <c r="M103" s="22">
        <v>14.7</v>
      </c>
      <c r="N103" s="31">
        <v>12.8</v>
      </c>
      <c r="O103" s="31">
        <v>11.8</v>
      </c>
      <c r="P103" s="31">
        <v>10.7</v>
      </c>
      <c r="Q103" s="32">
        <v>9.4</v>
      </c>
      <c r="R103" s="31">
        <v>8</v>
      </c>
      <c r="S103" s="31">
        <v>6.3</v>
      </c>
      <c r="T103" s="31">
        <v>4.8</v>
      </c>
      <c r="U103" s="31">
        <v>3.4</v>
      </c>
      <c r="V103" s="32">
        <v>2.2</v>
      </c>
      <c r="W103" s="28">
        <f t="shared" si="5"/>
        <v>0.04117584203215218</v>
      </c>
      <c r="X103" s="28">
        <f>SUM(X$41,$W$46:$W103)</f>
        <v>53.84023834702178</v>
      </c>
      <c r="Y103" s="29">
        <v>2.682</v>
      </c>
    </row>
    <row r="104" spans="1:25" ht="12.75">
      <c r="A104" s="20">
        <v>98</v>
      </c>
      <c r="B104" s="21" t="s">
        <v>147</v>
      </c>
      <c r="C104" s="23">
        <v>26.1</v>
      </c>
      <c r="D104" s="23">
        <v>29.1</v>
      </c>
      <c r="E104" s="23">
        <v>29.5</v>
      </c>
      <c r="F104" s="23">
        <v>26.5</v>
      </c>
      <c r="G104" s="30">
        <v>23.7</v>
      </c>
      <c r="H104" s="23">
        <v>19</v>
      </c>
      <c r="I104" s="23">
        <v>17.6</v>
      </c>
      <c r="J104" s="23">
        <v>17.5</v>
      </c>
      <c r="K104" s="23">
        <v>16.1</v>
      </c>
      <c r="L104" s="30">
        <v>15</v>
      </c>
      <c r="M104" s="22">
        <v>14.8</v>
      </c>
      <c r="N104" s="31">
        <v>12.7</v>
      </c>
      <c r="O104" s="31">
        <v>10.9</v>
      </c>
      <c r="P104" s="31">
        <v>9.5</v>
      </c>
      <c r="Q104" s="32">
        <v>8.2</v>
      </c>
      <c r="R104" s="31">
        <v>6.9</v>
      </c>
      <c r="S104" s="31">
        <v>5.5</v>
      </c>
      <c r="T104" s="31">
        <v>3.9</v>
      </c>
      <c r="U104" s="31">
        <v>2.9</v>
      </c>
      <c r="V104" s="32">
        <v>1.9</v>
      </c>
      <c r="W104" s="28">
        <f t="shared" si="5"/>
        <v>0.012051840415823812</v>
      </c>
      <c r="X104" s="28">
        <f>SUM(X$41,$W$46:$W104)</f>
        <v>53.8522901874376</v>
      </c>
      <c r="Y104" s="29">
        <v>0.785</v>
      </c>
    </row>
    <row r="105" spans="1:25" ht="12.75">
      <c r="A105" s="20">
        <v>99</v>
      </c>
      <c r="B105" s="21" t="s">
        <v>135</v>
      </c>
      <c r="C105" s="23">
        <v>24.7</v>
      </c>
      <c r="D105" s="23">
        <v>27.7</v>
      </c>
      <c r="E105" s="23">
        <v>30.5</v>
      </c>
      <c r="F105" s="23">
        <v>30.8</v>
      </c>
      <c r="G105" s="30">
        <v>29.9</v>
      </c>
      <c r="H105" s="23">
        <v>26.4</v>
      </c>
      <c r="I105" s="23">
        <v>26.6</v>
      </c>
      <c r="J105" s="23">
        <v>23.4</v>
      </c>
      <c r="K105" s="23">
        <v>20.1</v>
      </c>
      <c r="L105" s="30">
        <v>17</v>
      </c>
      <c r="M105" s="22">
        <v>14.9</v>
      </c>
      <c r="N105" s="31">
        <v>14.7</v>
      </c>
      <c r="O105" s="31">
        <v>14</v>
      </c>
      <c r="P105" s="31">
        <v>12.5</v>
      </c>
      <c r="Q105" s="32">
        <v>10.5</v>
      </c>
      <c r="R105" s="31">
        <v>8.5</v>
      </c>
      <c r="S105" s="31">
        <v>7</v>
      </c>
      <c r="T105" s="31">
        <v>5.7</v>
      </c>
      <c r="U105" s="31">
        <v>4.8</v>
      </c>
      <c r="V105" s="32">
        <v>3.7</v>
      </c>
      <c r="W105" s="28">
        <f t="shared" si="5"/>
        <v>0.4681794566631174</v>
      </c>
      <c r="X105" s="28">
        <f>SUM(X$41,$W$46:$W105)</f>
        <v>54.32046964410072</v>
      </c>
      <c r="Y105" s="29">
        <v>30.495</v>
      </c>
    </row>
    <row r="106" spans="1:25" ht="12.75">
      <c r="A106" s="20">
        <v>100</v>
      </c>
      <c r="B106" s="21" t="s">
        <v>74</v>
      </c>
      <c r="C106" s="23">
        <v>18.8</v>
      </c>
      <c r="D106" s="23">
        <v>22.6</v>
      </c>
      <c r="E106" s="23">
        <v>24.8</v>
      </c>
      <c r="F106" s="23">
        <v>23.7</v>
      </c>
      <c r="G106" s="30">
        <v>22.3</v>
      </c>
      <c r="H106" s="23">
        <v>23.2</v>
      </c>
      <c r="I106" s="23">
        <v>22.8</v>
      </c>
      <c r="J106" s="23">
        <v>23.4</v>
      </c>
      <c r="K106" s="23">
        <v>21.3</v>
      </c>
      <c r="L106" s="30">
        <v>15.7</v>
      </c>
      <c r="M106" s="22">
        <v>15</v>
      </c>
      <c r="N106" s="31">
        <v>13.7</v>
      </c>
      <c r="O106" s="31">
        <v>12.5</v>
      </c>
      <c r="P106" s="31">
        <v>10.9</v>
      </c>
      <c r="Q106" s="32">
        <v>9.4</v>
      </c>
      <c r="R106" s="31">
        <v>7.9</v>
      </c>
      <c r="S106" s="31">
        <v>6.5</v>
      </c>
      <c r="T106" s="31">
        <v>5.2</v>
      </c>
      <c r="U106" s="31">
        <v>3.8</v>
      </c>
      <c r="V106" s="32">
        <v>2.4</v>
      </c>
      <c r="W106" s="28">
        <f t="shared" si="5"/>
        <v>1.305421577983545</v>
      </c>
      <c r="X106" s="28">
        <f>SUM(X$41,$W$46:$W106)</f>
        <v>55.62589122208426</v>
      </c>
      <c r="Y106" s="29">
        <v>85.029</v>
      </c>
    </row>
    <row r="107" spans="1:25" ht="12.75">
      <c r="A107" s="20">
        <v>101</v>
      </c>
      <c r="B107" s="21" t="s">
        <v>130</v>
      </c>
      <c r="C107" s="23">
        <v>24.1</v>
      </c>
      <c r="D107" s="23">
        <v>24.3</v>
      </c>
      <c r="E107" s="23">
        <v>24.1</v>
      </c>
      <c r="F107" s="23">
        <v>22.9</v>
      </c>
      <c r="G107" s="30">
        <v>19.7</v>
      </c>
      <c r="H107" s="23">
        <v>20.5</v>
      </c>
      <c r="I107" s="23">
        <v>23.8</v>
      </c>
      <c r="J107" s="23">
        <v>22.1</v>
      </c>
      <c r="K107" s="23">
        <v>17.8</v>
      </c>
      <c r="L107" s="30">
        <v>16.7</v>
      </c>
      <c r="M107" s="22">
        <v>15.2</v>
      </c>
      <c r="N107" s="31">
        <v>13.8</v>
      </c>
      <c r="O107" s="31">
        <v>12.1</v>
      </c>
      <c r="P107" s="31">
        <v>10.9</v>
      </c>
      <c r="Q107" s="32">
        <v>9.7</v>
      </c>
      <c r="R107" s="31">
        <v>8.6</v>
      </c>
      <c r="S107" s="31">
        <v>7.4</v>
      </c>
      <c r="T107" s="31">
        <v>6.1</v>
      </c>
      <c r="U107" s="31">
        <v>4.6</v>
      </c>
      <c r="V107" s="32">
        <v>3.2</v>
      </c>
      <c r="W107" s="28">
        <f t="shared" si="5"/>
        <v>0.012220719708274848</v>
      </c>
      <c r="X107" s="28">
        <f>SUM(X$41,$W$46:$W107)</f>
        <v>55.63811194179254</v>
      </c>
      <c r="Y107" s="29">
        <v>0.796</v>
      </c>
    </row>
    <row r="108" spans="1:25" ht="12.75">
      <c r="A108" s="20">
        <v>102</v>
      </c>
      <c r="B108" s="21" t="s">
        <v>184</v>
      </c>
      <c r="C108" s="23">
        <v>31.1</v>
      </c>
      <c r="D108" s="23">
        <v>33.2</v>
      </c>
      <c r="E108" s="23">
        <v>34.1</v>
      </c>
      <c r="F108" s="23">
        <v>28.1</v>
      </c>
      <c r="G108" s="30">
        <v>23.7</v>
      </c>
      <c r="H108" s="23">
        <v>24.5</v>
      </c>
      <c r="I108" s="23">
        <v>25.3</v>
      </c>
      <c r="J108" s="23">
        <v>24.5</v>
      </c>
      <c r="K108" s="23">
        <v>20.6</v>
      </c>
      <c r="L108" s="30">
        <v>17.6</v>
      </c>
      <c r="M108" s="22">
        <v>15.2</v>
      </c>
      <c r="N108" s="31">
        <v>13.7</v>
      </c>
      <c r="O108" s="31">
        <v>11.9</v>
      </c>
      <c r="P108" s="31">
        <v>10.3</v>
      </c>
      <c r="Q108" s="32">
        <v>9</v>
      </c>
      <c r="R108" s="31">
        <v>7.6</v>
      </c>
      <c r="S108" s="31">
        <v>6.2</v>
      </c>
      <c r="T108" s="31">
        <v>4.8</v>
      </c>
      <c r="U108" s="31">
        <v>3.5</v>
      </c>
      <c r="V108" s="32">
        <v>2.2</v>
      </c>
      <c r="W108" s="28">
        <f t="shared" si="5"/>
        <v>0.06643097258505685</v>
      </c>
      <c r="X108" s="28">
        <f>SUM(X$41,$W$46:$W108)</f>
        <v>55.7045429143776</v>
      </c>
      <c r="Y108" s="29">
        <v>4.327</v>
      </c>
    </row>
    <row r="109" spans="1:25" ht="12.75">
      <c r="A109" s="20">
        <v>103</v>
      </c>
      <c r="B109" s="21" t="s">
        <v>138</v>
      </c>
      <c r="C109" s="23">
        <v>25</v>
      </c>
      <c r="D109" s="23">
        <v>26.8</v>
      </c>
      <c r="E109" s="23">
        <v>26.3</v>
      </c>
      <c r="F109" s="23">
        <v>26.3</v>
      </c>
      <c r="G109" s="30">
        <v>23.1</v>
      </c>
      <c r="H109" s="23">
        <v>23.1</v>
      </c>
      <c r="I109" s="23">
        <v>25.5</v>
      </c>
      <c r="J109" s="23">
        <v>26.5</v>
      </c>
      <c r="K109" s="23">
        <v>20.9</v>
      </c>
      <c r="L109" s="30">
        <v>17.2</v>
      </c>
      <c r="M109" s="22">
        <v>15.3</v>
      </c>
      <c r="N109" s="31">
        <v>14.8</v>
      </c>
      <c r="O109" s="31">
        <v>13.3</v>
      </c>
      <c r="P109" s="31">
        <v>11.3</v>
      </c>
      <c r="Q109" s="32">
        <v>9.8</v>
      </c>
      <c r="R109" s="31">
        <v>8.8</v>
      </c>
      <c r="S109" s="31">
        <v>8</v>
      </c>
      <c r="T109" s="31">
        <v>7.1</v>
      </c>
      <c r="U109" s="31">
        <v>5.9</v>
      </c>
      <c r="V109" s="32">
        <v>4.5</v>
      </c>
      <c r="W109" s="28">
        <f t="shared" si="5"/>
        <v>0.0630073287471859</v>
      </c>
      <c r="X109" s="28">
        <f>SUM(X$41,$W$46:$W109)</f>
        <v>55.76755024312478</v>
      </c>
      <c r="Y109" s="29">
        <v>4.104</v>
      </c>
    </row>
    <row r="110" spans="1:25" ht="12.75">
      <c r="A110" s="20">
        <v>104</v>
      </c>
      <c r="B110" s="21" t="s">
        <v>144</v>
      </c>
      <c r="C110" s="23">
        <v>25.6</v>
      </c>
      <c r="D110" s="23">
        <v>21.7</v>
      </c>
      <c r="E110" s="23">
        <v>19.5</v>
      </c>
      <c r="F110" s="23">
        <v>18.8</v>
      </c>
      <c r="G110" s="30">
        <v>20.3</v>
      </c>
      <c r="H110" s="23">
        <v>19.2</v>
      </c>
      <c r="I110" s="23">
        <v>17</v>
      </c>
      <c r="J110" s="23">
        <v>16.1</v>
      </c>
      <c r="K110" s="23">
        <v>15.2</v>
      </c>
      <c r="L110" s="30">
        <v>15.2</v>
      </c>
      <c r="M110" s="22">
        <v>15.5</v>
      </c>
      <c r="N110" s="31">
        <v>14.2</v>
      </c>
      <c r="O110" s="31">
        <v>12.3</v>
      </c>
      <c r="P110" s="31">
        <v>10.9</v>
      </c>
      <c r="Q110" s="32">
        <v>9.8</v>
      </c>
      <c r="R110" s="31">
        <v>9</v>
      </c>
      <c r="S110" s="31">
        <v>8.1</v>
      </c>
      <c r="T110" s="31">
        <v>6.9</v>
      </c>
      <c r="U110" s="31">
        <v>5.6</v>
      </c>
      <c r="V110" s="32">
        <v>4.4</v>
      </c>
      <c r="W110" s="28">
        <f aca="true" t="shared" si="6" ref="W110:W141">100*$Y110/$Y$203</f>
        <v>0.10274002046202924</v>
      </c>
      <c r="X110" s="28">
        <f>SUM(X$41,$W$46:$W110)</f>
        <v>55.87029026358681</v>
      </c>
      <c r="Y110" s="29">
        <v>6.692</v>
      </c>
    </row>
    <row r="111" spans="1:25" ht="12.75">
      <c r="A111" s="20">
        <v>105</v>
      </c>
      <c r="B111" s="21" t="s">
        <v>183</v>
      </c>
      <c r="C111" s="23">
        <v>31.1</v>
      </c>
      <c r="D111" s="23">
        <v>32.1</v>
      </c>
      <c r="E111" s="23">
        <v>32.6</v>
      </c>
      <c r="F111" s="23">
        <v>30.8</v>
      </c>
      <c r="G111" s="30">
        <v>25.8</v>
      </c>
      <c r="H111" s="23">
        <v>24.9</v>
      </c>
      <c r="I111" s="23">
        <v>23.2</v>
      </c>
      <c r="J111" s="23">
        <v>21.4</v>
      </c>
      <c r="K111" s="23">
        <v>19.8</v>
      </c>
      <c r="L111" s="30">
        <v>17.9</v>
      </c>
      <c r="M111" s="22">
        <v>15.6</v>
      </c>
      <c r="N111" s="31">
        <v>13.2</v>
      </c>
      <c r="O111" s="31">
        <v>11.8</v>
      </c>
      <c r="P111" s="31">
        <v>10.4</v>
      </c>
      <c r="Q111" s="32">
        <v>9</v>
      </c>
      <c r="R111" s="31">
        <v>7.5</v>
      </c>
      <c r="S111" s="31">
        <v>6</v>
      </c>
      <c r="T111" s="31">
        <v>4.6</v>
      </c>
      <c r="U111" s="31">
        <v>3.3</v>
      </c>
      <c r="V111" s="32">
        <v>2.1</v>
      </c>
      <c r="W111" s="28">
        <f t="shared" si="6"/>
        <v>0.690040788954926</v>
      </c>
      <c r="X111" s="28">
        <f>SUM(X$41,$W$46:$W111)</f>
        <v>56.560331052541734</v>
      </c>
      <c r="Y111" s="29">
        <v>44.946</v>
      </c>
    </row>
    <row r="112" spans="1:25" ht="12.75">
      <c r="A112" s="20">
        <v>106</v>
      </c>
      <c r="B112" s="21" t="s">
        <v>118</v>
      </c>
      <c r="C112" s="23">
        <v>22.9</v>
      </c>
      <c r="D112" s="23">
        <v>26.8</v>
      </c>
      <c r="E112" s="23">
        <v>29.6</v>
      </c>
      <c r="F112" s="23">
        <v>26.4</v>
      </c>
      <c r="G112" s="30">
        <v>26.9</v>
      </c>
      <c r="H112" s="23">
        <v>24.9</v>
      </c>
      <c r="I112" s="23">
        <v>23.1</v>
      </c>
      <c r="J112" s="23">
        <v>22.1</v>
      </c>
      <c r="K112" s="23">
        <v>21.3</v>
      </c>
      <c r="L112" s="30">
        <v>19.2</v>
      </c>
      <c r="M112" s="22">
        <v>15.6</v>
      </c>
      <c r="N112" s="31">
        <v>13</v>
      </c>
      <c r="O112" s="31">
        <v>11.7</v>
      </c>
      <c r="P112" s="31">
        <v>10.8</v>
      </c>
      <c r="Q112" s="32">
        <v>9.7</v>
      </c>
      <c r="R112" s="31">
        <v>8.2</v>
      </c>
      <c r="S112" s="31">
        <v>6.5</v>
      </c>
      <c r="T112" s="31">
        <v>5</v>
      </c>
      <c r="U112" s="31">
        <v>3.8</v>
      </c>
      <c r="V112" s="32">
        <v>3</v>
      </c>
      <c r="W112" s="28">
        <f t="shared" si="6"/>
        <v>0.0025946000385658912</v>
      </c>
      <c r="X112" s="28">
        <f>SUM(X$41,$W$46:$W112)</f>
        <v>56.5629256525803</v>
      </c>
      <c r="Y112" s="29">
        <v>0.169</v>
      </c>
    </row>
    <row r="113" spans="1:25" ht="12.75">
      <c r="A113" s="20">
        <v>107</v>
      </c>
      <c r="B113" s="21" t="s">
        <v>157</v>
      </c>
      <c r="C113" s="23">
        <v>27.1</v>
      </c>
      <c r="D113" s="23">
        <v>29.6</v>
      </c>
      <c r="E113" s="23">
        <v>31</v>
      </c>
      <c r="F113" s="23">
        <v>31.5</v>
      </c>
      <c r="G113" s="30">
        <v>32.6</v>
      </c>
      <c r="H113" s="23">
        <v>32</v>
      </c>
      <c r="I113" s="23">
        <v>31.3</v>
      </c>
      <c r="J113" s="23">
        <v>27.5</v>
      </c>
      <c r="K113" s="23">
        <v>22.7</v>
      </c>
      <c r="L113" s="30">
        <v>16.2</v>
      </c>
      <c r="M113" s="22">
        <v>15.7</v>
      </c>
      <c r="N113" s="31">
        <v>15.9</v>
      </c>
      <c r="O113" s="31">
        <v>15.3</v>
      </c>
      <c r="P113" s="31">
        <v>13.6</v>
      </c>
      <c r="Q113" s="32">
        <v>11.2</v>
      </c>
      <c r="R113" s="31">
        <v>8.8</v>
      </c>
      <c r="S113" s="31">
        <v>7.1</v>
      </c>
      <c r="T113" s="31">
        <v>6</v>
      </c>
      <c r="U113" s="31">
        <v>5.1</v>
      </c>
      <c r="V113" s="32">
        <v>4</v>
      </c>
      <c r="W113" s="28">
        <f t="shared" si="6"/>
        <v>0.5043963885623892</v>
      </c>
      <c r="X113" s="28">
        <f>SUM(X$41,$W$46:$W113)</f>
        <v>57.06732204114269</v>
      </c>
      <c r="Y113" s="29">
        <v>32.854</v>
      </c>
    </row>
    <row r="114" spans="1:25" ht="12.75">
      <c r="A114" s="20">
        <v>108</v>
      </c>
      <c r="B114" s="21" t="s">
        <v>70</v>
      </c>
      <c r="C114" s="23">
        <v>17.9</v>
      </c>
      <c r="D114" s="23">
        <v>18.8</v>
      </c>
      <c r="E114" s="23">
        <v>20.1</v>
      </c>
      <c r="F114" s="23">
        <v>21.7</v>
      </c>
      <c r="G114" s="30">
        <v>24.6</v>
      </c>
      <c r="H114" s="23">
        <v>28.1</v>
      </c>
      <c r="I114" s="23">
        <v>29.9</v>
      </c>
      <c r="J114" s="23">
        <v>31.9</v>
      </c>
      <c r="K114" s="23">
        <v>27.7</v>
      </c>
      <c r="L114" s="30">
        <v>19.3</v>
      </c>
      <c r="M114" s="22">
        <v>15.7</v>
      </c>
      <c r="N114" s="31">
        <v>17.7</v>
      </c>
      <c r="O114" s="31">
        <v>18</v>
      </c>
      <c r="P114" s="31">
        <v>16.5</v>
      </c>
      <c r="Q114" s="32">
        <v>13.7</v>
      </c>
      <c r="R114" s="31">
        <v>11.1</v>
      </c>
      <c r="S114" s="31">
        <v>9.6</v>
      </c>
      <c r="T114" s="31">
        <v>8.8</v>
      </c>
      <c r="U114" s="31">
        <v>7.6</v>
      </c>
      <c r="V114" s="32">
        <v>6.1</v>
      </c>
      <c r="W114" s="28">
        <f t="shared" si="6"/>
        <v>0.004529035570277738</v>
      </c>
      <c r="X114" s="28">
        <f>SUM(X$41,$W$46:$W114)</f>
        <v>57.07185107671297</v>
      </c>
      <c r="Y114" s="29">
        <v>0.295</v>
      </c>
    </row>
    <row r="115" spans="1:25" ht="12.75">
      <c r="A115" s="20">
        <v>109</v>
      </c>
      <c r="B115" s="21" t="s">
        <v>142</v>
      </c>
      <c r="C115" s="23">
        <v>25.5</v>
      </c>
      <c r="D115" s="23">
        <v>27.1</v>
      </c>
      <c r="E115" s="23">
        <v>28.7</v>
      </c>
      <c r="F115" s="23">
        <v>28</v>
      </c>
      <c r="G115" s="30">
        <v>27.7</v>
      </c>
      <c r="H115" s="23">
        <v>27.1</v>
      </c>
      <c r="I115" s="23">
        <v>24.6</v>
      </c>
      <c r="J115" s="23">
        <v>23.4</v>
      </c>
      <c r="K115" s="23">
        <v>22.2</v>
      </c>
      <c r="L115" s="30">
        <v>19</v>
      </c>
      <c r="M115" s="22">
        <v>16</v>
      </c>
      <c r="N115" s="31">
        <v>14.8</v>
      </c>
      <c r="O115" s="31">
        <v>13.6</v>
      </c>
      <c r="P115" s="31">
        <v>12.3</v>
      </c>
      <c r="Q115" s="32">
        <v>10.6</v>
      </c>
      <c r="R115" s="31">
        <v>9.1</v>
      </c>
      <c r="S115" s="31">
        <v>7.6</v>
      </c>
      <c r="T115" s="31">
        <v>6.2</v>
      </c>
      <c r="U115" s="31">
        <v>4.8</v>
      </c>
      <c r="V115" s="32">
        <v>3.6</v>
      </c>
      <c r="W115" s="28">
        <f t="shared" si="6"/>
        <v>0.4187285293008645</v>
      </c>
      <c r="X115" s="28">
        <f>SUM(X$41,$W$46:$W115)</f>
        <v>57.49057960601383</v>
      </c>
      <c r="Y115" s="29">
        <v>27.274</v>
      </c>
    </row>
    <row r="116" spans="1:25" ht="12.75">
      <c r="A116" s="20">
        <v>110</v>
      </c>
      <c r="B116" s="21" t="s">
        <v>6</v>
      </c>
      <c r="C116" s="25">
        <v>2.8</v>
      </c>
      <c r="D116" s="25">
        <v>4.2</v>
      </c>
      <c r="E116" s="25">
        <v>6.5</v>
      </c>
      <c r="F116" s="25">
        <v>10.6</v>
      </c>
      <c r="G116" s="30">
        <v>16.9</v>
      </c>
      <c r="H116" s="23">
        <v>20.4</v>
      </c>
      <c r="I116" s="23">
        <v>23.3</v>
      </c>
      <c r="J116" s="23">
        <v>25.9</v>
      </c>
      <c r="K116" s="23">
        <v>23.9</v>
      </c>
      <c r="L116" s="30">
        <v>20</v>
      </c>
      <c r="M116" s="22">
        <v>16</v>
      </c>
      <c r="N116" s="31">
        <v>14</v>
      </c>
      <c r="O116" s="31">
        <v>13.7</v>
      </c>
      <c r="P116" s="31">
        <v>13</v>
      </c>
      <c r="Q116" s="32">
        <v>11.5</v>
      </c>
      <c r="R116" s="31">
        <v>10.1</v>
      </c>
      <c r="S116" s="31">
        <v>8.8</v>
      </c>
      <c r="T116" s="31">
        <v>7.5</v>
      </c>
      <c r="U116" s="31">
        <v>6.4</v>
      </c>
      <c r="V116" s="32">
        <v>5.3</v>
      </c>
      <c r="W116" s="28">
        <f t="shared" si="6"/>
        <v>0.019820287868571387</v>
      </c>
      <c r="X116" s="28">
        <f>SUM(X$41,$W$46:$W116)</f>
        <v>57.5103998938824</v>
      </c>
      <c r="Y116" s="29">
        <v>1.291</v>
      </c>
    </row>
    <row r="117" spans="1:25" ht="12.75">
      <c r="A117" s="20">
        <v>111</v>
      </c>
      <c r="B117" s="21" t="s">
        <v>174</v>
      </c>
      <c r="C117" s="23">
        <v>28.7</v>
      </c>
      <c r="D117" s="23">
        <v>29.8</v>
      </c>
      <c r="E117" s="23">
        <v>33.2</v>
      </c>
      <c r="F117" s="23">
        <v>33.3</v>
      </c>
      <c r="G117" s="30">
        <v>28.5</v>
      </c>
      <c r="H117" s="23">
        <v>28.1</v>
      </c>
      <c r="I117" s="23">
        <v>28.3</v>
      </c>
      <c r="J117" s="23">
        <v>27.2</v>
      </c>
      <c r="K117" s="23">
        <v>22.5</v>
      </c>
      <c r="L117" s="30">
        <v>18.3</v>
      </c>
      <c r="M117" s="22">
        <v>16.2</v>
      </c>
      <c r="N117" s="31">
        <v>13.9</v>
      </c>
      <c r="O117" s="31">
        <v>12</v>
      </c>
      <c r="P117" s="31">
        <v>10.1</v>
      </c>
      <c r="Q117" s="32">
        <v>8.6</v>
      </c>
      <c r="R117" s="31">
        <v>7.5</v>
      </c>
      <c r="S117" s="31">
        <v>6.1</v>
      </c>
      <c r="T117" s="31">
        <v>4.7</v>
      </c>
      <c r="U117" s="31">
        <v>3.3</v>
      </c>
      <c r="V117" s="32">
        <v>2.1</v>
      </c>
      <c r="W117" s="28">
        <f t="shared" si="6"/>
        <v>0.01113068063881817</v>
      </c>
      <c r="X117" s="28">
        <f>SUM(X$41,$W$46:$W117)</f>
        <v>57.52153057452122</v>
      </c>
      <c r="Y117" s="29">
        <v>0.725</v>
      </c>
    </row>
    <row r="118" spans="1:25" ht="12.75">
      <c r="A118" s="20">
        <v>112</v>
      </c>
      <c r="B118" s="21" t="s">
        <v>68</v>
      </c>
      <c r="C118" s="23">
        <v>17.3</v>
      </c>
      <c r="D118" s="23">
        <v>19</v>
      </c>
      <c r="E118" s="23">
        <v>20.5</v>
      </c>
      <c r="F118" s="23">
        <v>21.4</v>
      </c>
      <c r="G118" s="30">
        <v>22.2</v>
      </c>
      <c r="H118" s="23">
        <v>23</v>
      </c>
      <c r="I118" s="23">
        <v>22.7</v>
      </c>
      <c r="J118" s="23">
        <v>21.9</v>
      </c>
      <c r="K118" s="23">
        <v>20.9</v>
      </c>
      <c r="L118" s="30">
        <v>18.6</v>
      </c>
      <c r="M118" s="22">
        <v>16.4</v>
      </c>
      <c r="N118" s="31">
        <v>14.8</v>
      </c>
      <c r="O118" s="31">
        <v>13.2</v>
      </c>
      <c r="P118" s="31">
        <v>11.6</v>
      </c>
      <c r="Q118" s="32">
        <v>9.8</v>
      </c>
      <c r="R118" s="31">
        <v>8.1</v>
      </c>
      <c r="S118" s="31">
        <v>6.4</v>
      </c>
      <c r="T118" s="31">
        <v>5.6</v>
      </c>
      <c r="U118" s="31">
        <v>4.5</v>
      </c>
      <c r="V118" s="32">
        <v>3.3</v>
      </c>
      <c r="W118" s="28">
        <f t="shared" si="6"/>
        <v>17.416106908575514</v>
      </c>
      <c r="X118" s="28">
        <f>SUM(X$41,$W$46:$W118)</f>
        <v>74.93763748309674</v>
      </c>
      <c r="Y118" s="29">
        <v>1134.403</v>
      </c>
    </row>
    <row r="119" spans="1:25" ht="12.75">
      <c r="A119" s="20">
        <v>113</v>
      </c>
      <c r="B119" s="21" t="s">
        <v>186</v>
      </c>
      <c r="C119" s="23">
        <v>31.4</v>
      </c>
      <c r="D119" s="23">
        <v>33.2</v>
      </c>
      <c r="E119" s="23">
        <v>33.2</v>
      </c>
      <c r="F119" s="23">
        <v>33.4</v>
      </c>
      <c r="G119" s="30">
        <v>33.5</v>
      </c>
      <c r="H119" s="23">
        <v>29.1</v>
      </c>
      <c r="I119" s="23">
        <v>25.4</v>
      </c>
      <c r="J119" s="23">
        <v>23.3</v>
      </c>
      <c r="K119" s="23">
        <v>21.9</v>
      </c>
      <c r="L119" s="30">
        <v>19</v>
      </c>
      <c r="M119" s="22">
        <v>16.7</v>
      </c>
      <c r="N119" s="31">
        <v>14.5</v>
      </c>
      <c r="O119" s="31">
        <v>12.5</v>
      </c>
      <c r="P119" s="31">
        <v>10.5</v>
      </c>
      <c r="Q119" s="32">
        <v>9.1</v>
      </c>
      <c r="R119" s="31">
        <v>7.8</v>
      </c>
      <c r="S119" s="31">
        <v>6.2</v>
      </c>
      <c r="T119" s="31">
        <v>4.6</v>
      </c>
      <c r="U119" s="31">
        <v>3.1</v>
      </c>
      <c r="V119" s="32">
        <v>1.6</v>
      </c>
      <c r="W119" s="28">
        <f t="shared" si="6"/>
        <v>1.600760755154504</v>
      </c>
      <c r="X119" s="28">
        <f>SUM(X$41,$W$46:$W119)</f>
        <v>76.53839823825125</v>
      </c>
      <c r="Y119" s="29">
        <v>104.266</v>
      </c>
    </row>
    <row r="120" spans="1:25" ht="12.75">
      <c r="A120" s="20">
        <v>114</v>
      </c>
      <c r="B120" s="21" t="s">
        <v>193</v>
      </c>
      <c r="C120" s="23">
        <v>33</v>
      </c>
      <c r="D120" s="23">
        <v>35.2</v>
      </c>
      <c r="E120" s="23">
        <v>32.3</v>
      </c>
      <c r="F120" s="23">
        <v>28.3</v>
      </c>
      <c r="G120" s="30">
        <v>25.3</v>
      </c>
      <c r="H120" s="23">
        <v>26.6</v>
      </c>
      <c r="I120" s="23">
        <v>25.9</v>
      </c>
      <c r="J120" s="23">
        <v>23.6</v>
      </c>
      <c r="K120" s="23">
        <v>21.2</v>
      </c>
      <c r="L120" s="30">
        <v>19.3</v>
      </c>
      <c r="M120" s="22">
        <v>16.7</v>
      </c>
      <c r="N120" s="31">
        <v>14.5</v>
      </c>
      <c r="O120" s="31">
        <v>12.8</v>
      </c>
      <c r="P120" s="31">
        <v>11</v>
      </c>
      <c r="Q120" s="32">
        <v>9.5</v>
      </c>
      <c r="R120" s="31">
        <v>8.3</v>
      </c>
      <c r="S120" s="31">
        <v>7.1</v>
      </c>
      <c r="T120" s="31">
        <v>5.6</v>
      </c>
      <c r="U120" s="31">
        <v>4.2</v>
      </c>
      <c r="V120" s="32">
        <v>2.9</v>
      </c>
      <c r="W120" s="28">
        <f t="shared" si="6"/>
        <v>0.012712004922677855</v>
      </c>
      <c r="X120" s="28">
        <f>SUM(X$41,$W$46:$W120)</f>
        <v>76.55111024317392</v>
      </c>
      <c r="Y120" s="29">
        <v>0.828</v>
      </c>
    </row>
    <row r="121" spans="1:25" ht="12.75">
      <c r="A121" s="20">
        <v>115</v>
      </c>
      <c r="B121" s="21" t="s">
        <v>161</v>
      </c>
      <c r="C121" s="23">
        <v>27.7</v>
      </c>
      <c r="D121" s="23">
        <v>32</v>
      </c>
      <c r="E121" s="23">
        <v>32.7</v>
      </c>
      <c r="F121" s="23">
        <v>28.6</v>
      </c>
      <c r="G121" s="30">
        <v>25.9</v>
      </c>
      <c r="H121" s="23">
        <v>26.3</v>
      </c>
      <c r="I121" s="23">
        <v>28</v>
      </c>
      <c r="J121" s="23">
        <v>28.8</v>
      </c>
      <c r="K121" s="23">
        <v>25.2</v>
      </c>
      <c r="L121" s="30">
        <v>18.5</v>
      </c>
      <c r="M121" s="22">
        <v>16.9</v>
      </c>
      <c r="N121" s="31">
        <v>15.9</v>
      </c>
      <c r="O121" s="31">
        <v>14.6</v>
      </c>
      <c r="P121" s="31">
        <v>12.2</v>
      </c>
      <c r="Q121" s="32">
        <v>9.6</v>
      </c>
      <c r="R121" s="31">
        <v>7.8</v>
      </c>
      <c r="S121" s="31">
        <v>6.8</v>
      </c>
      <c r="T121" s="31">
        <v>5.7</v>
      </c>
      <c r="U121" s="31">
        <v>4.3</v>
      </c>
      <c r="V121" s="32">
        <v>2.7</v>
      </c>
      <c r="W121" s="28">
        <f t="shared" si="6"/>
        <v>0.40827336583185053</v>
      </c>
      <c r="X121" s="28">
        <f>SUM(X$41,$W$46:$W121)</f>
        <v>76.95938360900577</v>
      </c>
      <c r="Y121" s="29">
        <v>26.593</v>
      </c>
    </row>
    <row r="122" spans="1:25" ht="12.75">
      <c r="A122" s="20">
        <v>116</v>
      </c>
      <c r="B122" s="21" t="s">
        <v>198</v>
      </c>
      <c r="C122" s="23">
        <v>34</v>
      </c>
      <c r="D122" s="23">
        <v>33.8</v>
      </c>
      <c r="E122" s="23">
        <v>35.5</v>
      </c>
      <c r="F122" s="23">
        <v>43.4</v>
      </c>
      <c r="G122" s="30">
        <v>39.4</v>
      </c>
      <c r="H122" s="23">
        <v>35.9</v>
      </c>
      <c r="I122" s="23">
        <v>31.4</v>
      </c>
      <c r="J122" s="23">
        <v>25.7</v>
      </c>
      <c r="K122" s="23">
        <v>18.6</v>
      </c>
      <c r="L122" s="30">
        <v>18.8</v>
      </c>
      <c r="M122" s="22">
        <v>16.9</v>
      </c>
      <c r="N122" s="31">
        <v>16</v>
      </c>
      <c r="O122" s="31">
        <v>14.2</v>
      </c>
      <c r="P122" s="31">
        <v>12</v>
      </c>
      <c r="Q122" s="32">
        <v>10.3</v>
      </c>
      <c r="R122" s="31">
        <v>8.9</v>
      </c>
      <c r="S122" s="31">
        <v>7.9</v>
      </c>
      <c r="T122" s="31">
        <v>6.8</v>
      </c>
      <c r="U122" s="31">
        <v>5.4</v>
      </c>
      <c r="V122" s="32">
        <v>4</v>
      </c>
      <c r="W122" s="28">
        <f t="shared" si="6"/>
        <v>0.04145218996525388</v>
      </c>
      <c r="X122" s="28">
        <f>SUM(X$41,$W$46:$W122)</f>
        <v>77.00083579897102</v>
      </c>
      <c r="Y122" s="29">
        <v>2.7</v>
      </c>
    </row>
    <row r="123" spans="1:25" ht="12.75">
      <c r="A123" s="20">
        <v>117</v>
      </c>
      <c r="B123" s="21" t="s">
        <v>107</v>
      </c>
      <c r="C123" s="23">
        <v>21.6</v>
      </c>
      <c r="D123" s="23">
        <v>23.1</v>
      </c>
      <c r="E123" s="23">
        <v>24.5</v>
      </c>
      <c r="F123" s="23">
        <v>24.5</v>
      </c>
      <c r="G123" s="30">
        <v>17.4</v>
      </c>
      <c r="H123" s="35">
        <v>-6.6</v>
      </c>
      <c r="I123" s="23">
        <v>36.6</v>
      </c>
      <c r="J123" s="23">
        <v>32.4</v>
      </c>
      <c r="K123" s="23">
        <v>29.4</v>
      </c>
      <c r="L123" s="30">
        <v>21.6</v>
      </c>
      <c r="M123" s="22">
        <v>17.5</v>
      </c>
      <c r="N123" s="31">
        <v>17.4</v>
      </c>
      <c r="O123" s="31">
        <v>17.9</v>
      </c>
      <c r="P123" s="31">
        <v>17</v>
      </c>
      <c r="Q123" s="32">
        <v>14.9</v>
      </c>
      <c r="R123" s="31">
        <v>12.7</v>
      </c>
      <c r="S123" s="31">
        <v>11.3</v>
      </c>
      <c r="T123" s="31">
        <v>10.2</v>
      </c>
      <c r="U123" s="31">
        <v>9.2</v>
      </c>
      <c r="V123" s="32">
        <v>7.8</v>
      </c>
      <c r="W123" s="28">
        <f t="shared" si="6"/>
        <v>0.21426176413151224</v>
      </c>
      <c r="X123" s="28">
        <f>SUM(X$41,$W$46:$W123)</f>
        <v>77.21509756310253</v>
      </c>
      <c r="Y123" s="29">
        <v>13.956</v>
      </c>
    </row>
    <row r="124" spans="1:25" ht="12.75">
      <c r="A124" s="20">
        <v>118</v>
      </c>
      <c r="B124" s="21" t="s">
        <v>150</v>
      </c>
      <c r="C124" s="23">
        <v>26.6</v>
      </c>
      <c r="D124" s="23">
        <v>29.4</v>
      </c>
      <c r="E124" s="23">
        <v>30.6</v>
      </c>
      <c r="F124" s="23">
        <v>30.4</v>
      </c>
      <c r="G124" s="30">
        <v>28.1</v>
      </c>
      <c r="H124" s="23">
        <v>24.7</v>
      </c>
      <c r="I124" s="23">
        <v>22.9</v>
      </c>
      <c r="J124" s="23">
        <v>21.9</v>
      </c>
      <c r="K124" s="23">
        <v>19.8</v>
      </c>
      <c r="L124" s="30">
        <v>19.1</v>
      </c>
      <c r="M124" s="22">
        <v>17.7</v>
      </c>
      <c r="N124" s="31">
        <v>15.8</v>
      </c>
      <c r="O124" s="31">
        <v>14</v>
      </c>
      <c r="P124" s="31">
        <v>12.4</v>
      </c>
      <c r="Q124" s="32">
        <v>11</v>
      </c>
      <c r="R124" s="31">
        <v>9.6</v>
      </c>
      <c r="S124" s="31">
        <v>8</v>
      </c>
      <c r="T124" s="31">
        <v>6.5</v>
      </c>
      <c r="U124" s="31">
        <v>5.1</v>
      </c>
      <c r="V124" s="32">
        <v>3.9</v>
      </c>
      <c r="W124" s="28">
        <f t="shared" si="6"/>
        <v>0.049619806654703905</v>
      </c>
      <c r="X124" s="28">
        <f>SUM(X$41,$W$46:$W124)</f>
        <v>77.26471736975724</v>
      </c>
      <c r="Y124" s="29">
        <v>3.232</v>
      </c>
    </row>
    <row r="125" spans="1:25" ht="12.75">
      <c r="A125" s="20">
        <v>119</v>
      </c>
      <c r="B125" s="21" t="s">
        <v>199</v>
      </c>
      <c r="C125" s="23">
        <v>34.1</v>
      </c>
      <c r="D125" s="23">
        <v>34.2</v>
      </c>
      <c r="E125" s="23">
        <v>35.7</v>
      </c>
      <c r="F125" s="23">
        <v>32.4</v>
      </c>
      <c r="G125" s="30">
        <v>28.6</v>
      </c>
      <c r="H125" s="23">
        <v>28.4</v>
      </c>
      <c r="I125" s="23">
        <v>26.5</v>
      </c>
      <c r="J125" s="23">
        <v>25.3</v>
      </c>
      <c r="K125" s="23">
        <v>22.1</v>
      </c>
      <c r="L125" s="30">
        <v>19.7</v>
      </c>
      <c r="M125" s="22">
        <v>17.9</v>
      </c>
      <c r="N125" s="31">
        <v>16.3</v>
      </c>
      <c r="O125" s="31">
        <v>14.7</v>
      </c>
      <c r="P125" s="31">
        <v>12.9</v>
      </c>
      <c r="Q125" s="32">
        <v>11.2</v>
      </c>
      <c r="R125" s="31">
        <v>9.6</v>
      </c>
      <c r="S125" s="31">
        <v>8</v>
      </c>
      <c r="T125" s="31">
        <v>6.6</v>
      </c>
      <c r="U125" s="31">
        <v>5.2</v>
      </c>
      <c r="V125" s="32">
        <v>4.1</v>
      </c>
      <c r="W125" s="28">
        <f t="shared" si="6"/>
        <v>0.410315270004213</v>
      </c>
      <c r="X125" s="28">
        <f>SUM(X$41,$W$46:$W125)</f>
        <v>77.67503263976145</v>
      </c>
      <c r="Y125" s="29">
        <v>26.726</v>
      </c>
    </row>
    <row r="126" spans="1:25" ht="12.75">
      <c r="A126" s="20">
        <v>120</v>
      </c>
      <c r="B126" s="21" t="s">
        <v>140</v>
      </c>
      <c r="C126" s="23">
        <v>25.3</v>
      </c>
      <c r="D126" s="23">
        <v>28.9</v>
      </c>
      <c r="E126" s="23">
        <v>29.9</v>
      </c>
      <c r="F126" s="23">
        <v>28.1</v>
      </c>
      <c r="G126" s="30">
        <v>25.9</v>
      </c>
      <c r="H126" s="23">
        <v>21.7</v>
      </c>
      <c r="I126" s="23">
        <v>26.4</v>
      </c>
      <c r="J126" s="23">
        <v>26.9</v>
      </c>
      <c r="K126" s="23">
        <v>22.8</v>
      </c>
      <c r="L126" s="30">
        <v>19.8</v>
      </c>
      <c r="M126" s="22">
        <v>18.2</v>
      </c>
      <c r="N126" s="31">
        <v>16.1</v>
      </c>
      <c r="O126" s="31">
        <v>14.4</v>
      </c>
      <c r="P126" s="31">
        <v>12.3</v>
      </c>
      <c r="Q126" s="32">
        <v>10.3</v>
      </c>
      <c r="R126" s="31">
        <v>8.4</v>
      </c>
      <c r="S126" s="31">
        <v>7.2</v>
      </c>
      <c r="T126" s="31">
        <v>6.2</v>
      </c>
      <c r="U126" s="31">
        <v>5</v>
      </c>
      <c r="V126" s="32">
        <v>3.8</v>
      </c>
      <c r="W126" s="28">
        <f t="shared" si="6"/>
        <v>0.39384186265876203</v>
      </c>
      <c r="X126" s="28">
        <f>SUM(X$41,$W$46:$W126)</f>
        <v>78.06887450242021</v>
      </c>
      <c r="Y126" s="29">
        <v>25.653</v>
      </c>
    </row>
    <row r="127" spans="1:25" ht="12.75">
      <c r="A127" s="20">
        <v>121</v>
      </c>
      <c r="B127" s="21" t="s">
        <v>148</v>
      </c>
      <c r="C127" s="23">
        <v>26.2</v>
      </c>
      <c r="D127" s="23">
        <v>27.7</v>
      </c>
      <c r="E127" s="23">
        <v>29.5</v>
      </c>
      <c r="F127" s="23">
        <v>29.7</v>
      </c>
      <c r="G127" s="30">
        <v>29.1</v>
      </c>
      <c r="H127" s="23">
        <v>28.4</v>
      </c>
      <c r="I127" s="23">
        <v>26.7</v>
      </c>
      <c r="J127" s="23">
        <v>24.2</v>
      </c>
      <c r="K127" s="23">
        <v>21.6</v>
      </c>
      <c r="L127" s="30">
        <v>20.4</v>
      </c>
      <c r="M127" s="22">
        <v>18.2</v>
      </c>
      <c r="N127" s="31">
        <v>15.9</v>
      </c>
      <c r="O127" s="31">
        <v>14</v>
      </c>
      <c r="P127" s="31">
        <v>12.4</v>
      </c>
      <c r="Q127" s="32">
        <v>10.8</v>
      </c>
      <c r="R127" s="31">
        <v>9.2</v>
      </c>
      <c r="S127" s="31">
        <v>7.7</v>
      </c>
      <c r="T127" s="31">
        <v>6.1</v>
      </c>
      <c r="U127" s="31">
        <v>4.7</v>
      </c>
      <c r="V127" s="32">
        <v>3.5</v>
      </c>
      <c r="W127" s="28">
        <f t="shared" si="6"/>
        <v>0.2005211307911781</v>
      </c>
      <c r="X127" s="28">
        <f>SUM(X$41,$W$46:$W127)</f>
        <v>78.26939563321139</v>
      </c>
      <c r="Y127" s="29">
        <v>13.061</v>
      </c>
    </row>
    <row r="128" spans="1:25" ht="12.75">
      <c r="A128" s="20">
        <v>122</v>
      </c>
      <c r="B128" s="21" t="s">
        <v>51</v>
      </c>
      <c r="C128" s="23">
        <v>14.3</v>
      </c>
      <c r="D128" s="23">
        <v>16</v>
      </c>
      <c r="E128" s="23">
        <v>17.8</v>
      </c>
      <c r="F128" s="23">
        <v>19.5</v>
      </c>
      <c r="G128" s="30">
        <v>21.2</v>
      </c>
      <c r="H128" s="23">
        <v>24.6</v>
      </c>
      <c r="I128" s="23">
        <v>24.7</v>
      </c>
      <c r="J128" s="23">
        <v>26.1</v>
      </c>
      <c r="K128" s="23">
        <v>25</v>
      </c>
      <c r="L128" s="30">
        <v>22</v>
      </c>
      <c r="M128" s="22">
        <v>18.5</v>
      </c>
      <c r="N128" s="31">
        <v>18</v>
      </c>
      <c r="O128" s="31">
        <v>17.4</v>
      </c>
      <c r="P128" s="31">
        <v>15.8</v>
      </c>
      <c r="Q128" s="32">
        <v>14.1</v>
      </c>
      <c r="R128" s="31">
        <v>12.8</v>
      </c>
      <c r="S128" s="31">
        <v>11.6</v>
      </c>
      <c r="T128" s="31">
        <v>10.7</v>
      </c>
      <c r="U128" s="31">
        <v>9.7</v>
      </c>
      <c r="V128" s="32">
        <v>8.5</v>
      </c>
      <c r="W128" s="28">
        <f t="shared" si="6"/>
        <v>0.06434301042384406</v>
      </c>
      <c r="X128" s="28">
        <f>SUM(X$41,$W$46:$W128)</f>
        <v>78.33373864363523</v>
      </c>
      <c r="Y128" s="29">
        <v>4.191</v>
      </c>
    </row>
    <row r="129" spans="1:25" ht="12.75">
      <c r="A129" s="20">
        <v>123</v>
      </c>
      <c r="B129" s="21" t="s">
        <v>100</v>
      </c>
      <c r="C129" s="23">
        <v>20.9</v>
      </c>
      <c r="D129" s="23">
        <v>24.5</v>
      </c>
      <c r="E129" s="23">
        <v>26.9</v>
      </c>
      <c r="F129" s="23">
        <v>26.9</v>
      </c>
      <c r="G129" s="30">
        <v>24.5</v>
      </c>
      <c r="H129" s="23">
        <v>26.1</v>
      </c>
      <c r="I129" s="23">
        <v>27.7</v>
      </c>
      <c r="J129" s="23">
        <v>26.2</v>
      </c>
      <c r="K129" s="23">
        <v>23.2</v>
      </c>
      <c r="L129" s="30">
        <v>20.7</v>
      </c>
      <c r="M129" s="22">
        <v>18.6</v>
      </c>
      <c r="N129" s="31">
        <v>17.5</v>
      </c>
      <c r="O129" s="31">
        <v>16.4</v>
      </c>
      <c r="P129" s="31">
        <v>14.8</v>
      </c>
      <c r="Q129" s="32">
        <v>12.5</v>
      </c>
      <c r="R129" s="31">
        <v>9.8</v>
      </c>
      <c r="S129" s="31">
        <v>7.7</v>
      </c>
      <c r="T129" s="31">
        <v>6.1</v>
      </c>
      <c r="U129" s="31">
        <v>5</v>
      </c>
      <c r="V129" s="32">
        <v>3.9</v>
      </c>
      <c r="W129" s="28">
        <f t="shared" si="6"/>
        <v>0.006755171698041372</v>
      </c>
      <c r="X129" s="28">
        <f>SUM(X$41,$W$46:$W129)</f>
        <v>78.34049381533328</v>
      </c>
      <c r="Y129" s="29">
        <v>0.44</v>
      </c>
    </row>
    <row r="130" spans="1:25" ht="12.75">
      <c r="A130" s="20">
        <v>124</v>
      </c>
      <c r="B130" s="21" t="s">
        <v>202</v>
      </c>
      <c r="C130" s="23">
        <v>36.4</v>
      </c>
      <c r="D130" s="23">
        <v>37.3</v>
      </c>
      <c r="E130" s="23">
        <v>38.1</v>
      </c>
      <c r="F130" s="23">
        <v>34.4</v>
      </c>
      <c r="G130" s="30">
        <v>28.3</v>
      </c>
      <c r="H130" s="23">
        <v>27.4</v>
      </c>
      <c r="I130" s="23">
        <v>27.9</v>
      </c>
      <c r="J130" s="23">
        <v>24.6</v>
      </c>
      <c r="K130" s="23">
        <v>24</v>
      </c>
      <c r="L130" s="30">
        <v>20.9</v>
      </c>
      <c r="M130" s="22">
        <v>18.6</v>
      </c>
      <c r="N130" s="31">
        <v>19.9</v>
      </c>
      <c r="O130" s="31">
        <v>18.1</v>
      </c>
      <c r="P130" s="31">
        <v>17.2</v>
      </c>
      <c r="Q130" s="32">
        <v>16.3</v>
      </c>
      <c r="R130" s="31">
        <v>15.1</v>
      </c>
      <c r="S130" s="31">
        <v>13.6</v>
      </c>
      <c r="T130" s="31">
        <v>12.1</v>
      </c>
      <c r="U130" s="31">
        <v>10.6</v>
      </c>
      <c r="V130" s="32">
        <v>9.2</v>
      </c>
      <c r="W130" s="28">
        <f t="shared" si="6"/>
        <v>0.0015199136320593089</v>
      </c>
      <c r="X130" s="28">
        <f>SUM(X$41,$W$46:$W130)</f>
        <v>78.34201372896534</v>
      </c>
      <c r="Y130" s="29">
        <v>0.099</v>
      </c>
    </row>
    <row r="131" spans="1:25" ht="12.75">
      <c r="A131" s="20">
        <v>125</v>
      </c>
      <c r="B131" s="21" t="s">
        <v>191</v>
      </c>
      <c r="C131" s="23">
        <v>32.6</v>
      </c>
      <c r="D131" s="23">
        <v>35.3</v>
      </c>
      <c r="E131" s="23">
        <v>35.2</v>
      </c>
      <c r="F131" s="23">
        <v>32.9</v>
      </c>
      <c r="G131" s="30">
        <v>30</v>
      </c>
      <c r="H131" s="23">
        <v>27</v>
      </c>
      <c r="I131" s="23">
        <v>24.7</v>
      </c>
      <c r="J131" s="23">
        <v>23.1</v>
      </c>
      <c r="K131" s="23">
        <v>22.1</v>
      </c>
      <c r="L131" s="30">
        <v>20.7</v>
      </c>
      <c r="M131" s="22">
        <v>19.2</v>
      </c>
      <c r="N131" s="31">
        <v>17.6</v>
      </c>
      <c r="O131" s="31">
        <v>15.9</v>
      </c>
      <c r="P131" s="31">
        <v>14.4</v>
      </c>
      <c r="Q131" s="32">
        <v>12.8</v>
      </c>
      <c r="R131" s="31">
        <v>10.9</v>
      </c>
      <c r="S131" s="31">
        <v>9.1</v>
      </c>
      <c r="T131" s="31">
        <v>7.5</v>
      </c>
      <c r="U131" s="31">
        <v>6</v>
      </c>
      <c r="V131" s="32">
        <v>4.6</v>
      </c>
      <c r="W131" s="28">
        <f t="shared" si="6"/>
        <v>0.14538971813739046</v>
      </c>
      <c r="X131" s="28">
        <f>SUM(X$41,$W$46:$W131)</f>
        <v>78.48740344710274</v>
      </c>
      <c r="Y131" s="29">
        <v>9.47</v>
      </c>
    </row>
    <row r="132" spans="1:25" ht="12.75">
      <c r="A132" s="20">
        <v>126</v>
      </c>
      <c r="B132" s="21" t="s">
        <v>168</v>
      </c>
      <c r="C132" s="23">
        <v>28.1</v>
      </c>
      <c r="D132" s="23">
        <v>31.4</v>
      </c>
      <c r="E132" s="23">
        <v>32.7</v>
      </c>
      <c r="F132" s="23">
        <v>33.1</v>
      </c>
      <c r="G132" s="30">
        <v>31.6</v>
      </c>
      <c r="H132" s="23">
        <v>28.8</v>
      </c>
      <c r="I132" s="23">
        <v>22.5</v>
      </c>
      <c r="J132" s="23">
        <v>22.7</v>
      </c>
      <c r="K132" s="23">
        <v>22.7</v>
      </c>
      <c r="L132" s="30">
        <v>21.6</v>
      </c>
      <c r="M132" s="22">
        <v>19.2</v>
      </c>
      <c r="N132" s="31">
        <v>16.9</v>
      </c>
      <c r="O132" s="31">
        <v>15.1</v>
      </c>
      <c r="P132" s="31">
        <v>13.6</v>
      </c>
      <c r="Q132" s="32">
        <v>12.1</v>
      </c>
      <c r="R132" s="31">
        <v>10.6</v>
      </c>
      <c r="S132" s="31">
        <v>9.2</v>
      </c>
      <c r="T132" s="31">
        <v>7.7</v>
      </c>
      <c r="U132" s="31">
        <v>6.2</v>
      </c>
      <c r="V132" s="32">
        <v>4.8</v>
      </c>
      <c r="W132" s="28">
        <f t="shared" si="6"/>
        <v>0.10237155655122698</v>
      </c>
      <c r="X132" s="28">
        <f>SUM(X$41,$W$46:$W132)</f>
        <v>78.58977500365397</v>
      </c>
      <c r="Y132" s="29">
        <v>6.668</v>
      </c>
    </row>
    <row r="133" spans="1:25" ht="12.75">
      <c r="A133" s="20">
        <v>127</v>
      </c>
      <c r="B133" s="21" t="s">
        <v>80</v>
      </c>
      <c r="C133" s="23">
        <v>19.3</v>
      </c>
      <c r="D133" s="23">
        <v>21</v>
      </c>
      <c r="E133" s="23">
        <v>22.5</v>
      </c>
      <c r="F133" s="23">
        <v>22.1</v>
      </c>
      <c r="G133" s="30">
        <v>21.1</v>
      </c>
      <c r="H133" s="23">
        <v>23.8</v>
      </c>
      <c r="I133" s="23">
        <v>27.2</v>
      </c>
      <c r="J133" s="23">
        <v>25.3</v>
      </c>
      <c r="K133" s="23">
        <v>23</v>
      </c>
      <c r="L133" s="30">
        <v>21.3</v>
      </c>
      <c r="M133" s="22">
        <v>19.3</v>
      </c>
      <c r="N133" s="31">
        <v>18.7</v>
      </c>
      <c r="O133" s="31">
        <v>17.4</v>
      </c>
      <c r="P133" s="31">
        <v>16</v>
      </c>
      <c r="Q133" s="32">
        <v>14.4</v>
      </c>
      <c r="R133" s="31">
        <v>13.1</v>
      </c>
      <c r="S133" s="31">
        <v>11.9</v>
      </c>
      <c r="T133" s="31">
        <v>10.7</v>
      </c>
      <c r="U133" s="31">
        <v>9.4</v>
      </c>
      <c r="V133" s="32">
        <v>8.1</v>
      </c>
      <c r="W133" s="28">
        <f t="shared" si="6"/>
        <v>0.14271835478407408</v>
      </c>
      <c r="X133" s="28">
        <f>SUM(X$41,$W$46:$W133)</f>
        <v>78.73249335843805</v>
      </c>
      <c r="Y133" s="29">
        <v>9.296</v>
      </c>
    </row>
    <row r="134" spans="1:25" ht="12.75">
      <c r="A134" s="20">
        <v>128</v>
      </c>
      <c r="B134" s="21" t="s">
        <v>109</v>
      </c>
      <c r="C134" s="23">
        <v>21.7</v>
      </c>
      <c r="D134" s="23">
        <v>25</v>
      </c>
      <c r="E134" s="23">
        <v>27.4</v>
      </c>
      <c r="F134" s="23">
        <v>28.6</v>
      </c>
      <c r="G134" s="30">
        <v>28.4</v>
      </c>
      <c r="H134" s="23">
        <v>27.8</v>
      </c>
      <c r="I134" s="23">
        <v>28.3</v>
      </c>
      <c r="J134" s="23">
        <v>28.3</v>
      </c>
      <c r="K134" s="23">
        <v>26.5</v>
      </c>
      <c r="L134" s="30">
        <v>22.3</v>
      </c>
      <c r="M134" s="22">
        <v>19.4</v>
      </c>
      <c r="N134" s="31">
        <v>17.4</v>
      </c>
      <c r="O134" s="31">
        <v>16.2</v>
      </c>
      <c r="P134" s="31">
        <v>15.4</v>
      </c>
      <c r="Q134" s="32">
        <v>14.2</v>
      </c>
      <c r="R134" s="31">
        <v>12.7</v>
      </c>
      <c r="S134" s="31">
        <v>11.1</v>
      </c>
      <c r="T134" s="31">
        <v>9.6</v>
      </c>
      <c r="U134" s="31">
        <v>8.4</v>
      </c>
      <c r="V134" s="32">
        <v>7.3</v>
      </c>
      <c r="W134" s="28">
        <f t="shared" si="6"/>
        <v>0.012343541011875599</v>
      </c>
      <c r="X134" s="28">
        <f>SUM(X$41,$W$46:$W134)</f>
        <v>78.74483689944992</v>
      </c>
      <c r="Y134" s="29">
        <v>0.804</v>
      </c>
    </row>
    <row r="135" spans="1:25" ht="12.75">
      <c r="A135" s="20">
        <v>129</v>
      </c>
      <c r="B135" s="21" t="s">
        <v>134</v>
      </c>
      <c r="C135" s="23">
        <v>24.6</v>
      </c>
      <c r="D135" s="23">
        <v>23.8</v>
      </c>
      <c r="E135" s="23">
        <v>25</v>
      </c>
      <c r="F135" s="23">
        <v>23.2</v>
      </c>
      <c r="G135" s="30">
        <v>24.4</v>
      </c>
      <c r="H135" s="23">
        <v>25.3</v>
      </c>
      <c r="I135" s="23">
        <v>25.3</v>
      </c>
      <c r="J135" s="23">
        <v>24.8</v>
      </c>
      <c r="K135" s="23">
        <v>21.1</v>
      </c>
      <c r="L135" s="30">
        <v>20.2</v>
      </c>
      <c r="M135" s="22">
        <v>19.6</v>
      </c>
      <c r="N135" s="31">
        <v>18.6</v>
      </c>
      <c r="O135" s="31">
        <v>17.1</v>
      </c>
      <c r="P135" s="31">
        <v>15.2</v>
      </c>
      <c r="Q135" s="32">
        <v>13.3</v>
      </c>
      <c r="R135" s="31">
        <v>11.7</v>
      </c>
      <c r="S135" s="31">
        <v>10.5</v>
      </c>
      <c r="T135" s="31">
        <v>9.1</v>
      </c>
      <c r="U135" s="31">
        <v>7.6</v>
      </c>
      <c r="V135" s="32">
        <v>6.2</v>
      </c>
      <c r="W135" s="28">
        <f t="shared" si="6"/>
        <v>1.1184414959143498</v>
      </c>
      <c r="X135" s="28">
        <f>SUM(X$41,$W$46:$W135)</f>
        <v>79.86327839536428</v>
      </c>
      <c r="Y135" s="29">
        <v>72.85</v>
      </c>
    </row>
    <row r="136" spans="1:25" ht="12.75">
      <c r="A136" s="20">
        <v>130</v>
      </c>
      <c r="B136" s="21" t="s">
        <v>87</v>
      </c>
      <c r="C136" s="23">
        <v>19.9</v>
      </c>
      <c r="D136" s="23">
        <v>22.8</v>
      </c>
      <c r="E136" s="23">
        <v>25.1</v>
      </c>
      <c r="F136" s="23">
        <v>25.5</v>
      </c>
      <c r="G136" s="30">
        <v>24.7</v>
      </c>
      <c r="H136" s="23">
        <v>23.6</v>
      </c>
      <c r="I136" s="23">
        <v>24.9</v>
      </c>
      <c r="J136" s="23">
        <v>23.7</v>
      </c>
      <c r="K136" s="23">
        <v>22.5</v>
      </c>
      <c r="L136" s="30">
        <v>20.2</v>
      </c>
      <c r="M136" s="22">
        <v>19.6</v>
      </c>
      <c r="N136" s="31">
        <v>17.3</v>
      </c>
      <c r="O136" s="31">
        <v>16.1</v>
      </c>
      <c r="P136" s="31">
        <v>14.7</v>
      </c>
      <c r="Q136" s="32">
        <v>13.2</v>
      </c>
      <c r="R136" s="31">
        <v>11.7</v>
      </c>
      <c r="S136" s="31">
        <v>10.2</v>
      </c>
      <c r="T136" s="31">
        <v>8.7</v>
      </c>
      <c r="U136" s="31">
        <v>7.4</v>
      </c>
      <c r="V136" s="32">
        <v>5.9</v>
      </c>
      <c r="W136" s="28">
        <f t="shared" si="6"/>
        <v>2.353271529653363</v>
      </c>
      <c r="X136" s="28">
        <f>SUM(X$41,$W$46:$W136)</f>
        <v>82.21654992501765</v>
      </c>
      <c r="Y136" s="29">
        <v>153.281</v>
      </c>
    </row>
    <row r="137" spans="1:25" ht="12.75">
      <c r="A137" s="20">
        <v>131</v>
      </c>
      <c r="B137" s="21" t="s">
        <v>102</v>
      </c>
      <c r="C137" s="23">
        <v>21.4</v>
      </c>
      <c r="D137" s="23">
        <v>23.5</v>
      </c>
      <c r="E137" s="23">
        <v>24.9</v>
      </c>
      <c r="F137" s="23">
        <v>26.1</v>
      </c>
      <c r="G137" s="30">
        <v>27.3</v>
      </c>
      <c r="H137" s="23">
        <v>29.1</v>
      </c>
      <c r="I137" s="23">
        <v>31.2</v>
      </c>
      <c r="J137" s="23">
        <v>33.2</v>
      </c>
      <c r="K137" s="23">
        <v>28.9</v>
      </c>
      <c r="L137" s="30">
        <v>24.5</v>
      </c>
      <c r="M137" s="22">
        <v>19.8</v>
      </c>
      <c r="N137" s="31">
        <v>20.1</v>
      </c>
      <c r="O137" s="31">
        <v>19.9</v>
      </c>
      <c r="P137" s="31">
        <v>18.5</v>
      </c>
      <c r="Q137" s="32">
        <v>16</v>
      </c>
      <c r="R137" s="31">
        <v>13.9</v>
      </c>
      <c r="S137" s="31">
        <v>12.3</v>
      </c>
      <c r="T137" s="31">
        <v>11.1</v>
      </c>
      <c r="U137" s="31">
        <v>9.8</v>
      </c>
      <c r="V137" s="32">
        <v>8.2</v>
      </c>
      <c r="W137" s="28">
        <f t="shared" si="6"/>
        <v>2.426964311813814</v>
      </c>
      <c r="X137" s="28">
        <f>SUM(X$41,$W$46:$W137)</f>
        <v>84.64351423683146</v>
      </c>
      <c r="Y137" s="29">
        <v>158.081</v>
      </c>
    </row>
    <row r="138" spans="1:25" ht="12.75">
      <c r="A138" s="20">
        <v>132</v>
      </c>
      <c r="B138" s="21" t="s">
        <v>143</v>
      </c>
      <c r="C138" s="23">
        <v>25.5</v>
      </c>
      <c r="D138" s="23">
        <v>28.6</v>
      </c>
      <c r="E138" s="23">
        <v>30.7</v>
      </c>
      <c r="F138" s="23">
        <v>32.7</v>
      </c>
      <c r="G138" s="30">
        <v>34.2</v>
      </c>
      <c r="H138" s="23">
        <v>34.6</v>
      </c>
      <c r="I138" s="23">
        <v>34.7</v>
      </c>
      <c r="J138" s="23">
        <v>24.5</v>
      </c>
      <c r="K138" s="23">
        <v>20</v>
      </c>
      <c r="L138" s="30">
        <v>19.8</v>
      </c>
      <c r="M138" s="22">
        <v>19.9</v>
      </c>
      <c r="N138" s="31">
        <v>19.3</v>
      </c>
      <c r="O138" s="31">
        <v>17.2</v>
      </c>
      <c r="P138" s="31">
        <v>14</v>
      </c>
      <c r="Q138" s="32">
        <v>10.7</v>
      </c>
      <c r="R138" s="31">
        <v>8.5</v>
      </c>
      <c r="S138" s="31">
        <v>7.6</v>
      </c>
      <c r="T138" s="31">
        <v>7.4</v>
      </c>
      <c r="U138" s="31">
        <v>6.5</v>
      </c>
      <c r="V138" s="32">
        <v>5</v>
      </c>
      <c r="W138" s="28">
        <f t="shared" si="6"/>
        <v>0.09085705933865647</v>
      </c>
      <c r="X138" s="28">
        <f>SUM(X$41,$W$46:$W138)</f>
        <v>84.73437129617012</v>
      </c>
      <c r="Y138" s="29">
        <v>5.918</v>
      </c>
    </row>
    <row r="139" spans="1:25" ht="12.75">
      <c r="A139" s="20">
        <v>133</v>
      </c>
      <c r="B139" s="21" t="s">
        <v>137</v>
      </c>
      <c r="C139" s="23">
        <v>25</v>
      </c>
      <c r="D139" s="23">
        <v>27.4</v>
      </c>
      <c r="E139" s="23">
        <v>29.8</v>
      </c>
      <c r="F139" s="23">
        <v>31.5</v>
      </c>
      <c r="G139" s="30">
        <v>32.5</v>
      </c>
      <c r="H139" s="23">
        <v>32.5</v>
      </c>
      <c r="I139" s="23">
        <v>30.6</v>
      </c>
      <c r="J139" s="23">
        <v>29.3</v>
      </c>
      <c r="K139" s="23">
        <v>26.4</v>
      </c>
      <c r="L139" s="30">
        <v>22.5</v>
      </c>
      <c r="M139" s="22">
        <v>20.2</v>
      </c>
      <c r="N139" s="31">
        <v>20.5</v>
      </c>
      <c r="O139" s="31">
        <v>19.7</v>
      </c>
      <c r="P139" s="31">
        <v>18.8</v>
      </c>
      <c r="Q139" s="32">
        <v>17.1</v>
      </c>
      <c r="R139" s="31">
        <v>15.6</v>
      </c>
      <c r="S139" s="31">
        <v>14.2</v>
      </c>
      <c r="T139" s="31">
        <v>13</v>
      </c>
      <c r="U139" s="31">
        <v>11.9</v>
      </c>
      <c r="V139" s="32">
        <v>10.8</v>
      </c>
      <c r="W139" s="28">
        <f t="shared" si="6"/>
        <v>0.17621786534117925</v>
      </c>
      <c r="X139" s="28">
        <f>SUM(X$41,$W$46:$W139)</f>
        <v>84.9105891615113</v>
      </c>
      <c r="Y139" s="29">
        <v>11.478</v>
      </c>
    </row>
    <row r="140" spans="1:25" ht="12.75">
      <c r="A140" s="20">
        <v>134</v>
      </c>
      <c r="B140" s="21" t="s">
        <v>158</v>
      </c>
      <c r="C140" s="23">
        <v>27.2</v>
      </c>
      <c r="D140" s="23">
        <v>25.6</v>
      </c>
      <c r="E140" s="23">
        <v>25</v>
      </c>
      <c r="F140" s="23">
        <v>25</v>
      </c>
      <c r="G140" s="30">
        <v>26.1</v>
      </c>
      <c r="H140" s="23">
        <v>26.2</v>
      </c>
      <c r="I140" s="23">
        <v>26.9</v>
      </c>
      <c r="J140" s="23">
        <v>29.8</v>
      </c>
      <c r="K140" s="23">
        <v>29.5</v>
      </c>
      <c r="L140" s="30">
        <v>25</v>
      </c>
      <c r="M140" s="22">
        <v>20.4</v>
      </c>
      <c r="N140" s="31">
        <v>19.7</v>
      </c>
      <c r="O140" s="31">
        <v>18.7</v>
      </c>
      <c r="P140" s="31">
        <v>17.2</v>
      </c>
      <c r="Q140" s="32">
        <v>15.1</v>
      </c>
      <c r="R140" s="31">
        <v>12.7</v>
      </c>
      <c r="S140" s="31">
        <v>10.5</v>
      </c>
      <c r="T140" s="31">
        <v>8.6</v>
      </c>
      <c r="U140" s="31">
        <v>7.6</v>
      </c>
      <c r="V140" s="32">
        <v>6.6</v>
      </c>
      <c r="W140" s="28">
        <f t="shared" si="6"/>
        <v>0.08695748294933257</v>
      </c>
      <c r="X140" s="28">
        <f>SUM(X$41,$W$46:$W140)</f>
        <v>84.99754664446063</v>
      </c>
      <c r="Y140" s="29">
        <v>5.664</v>
      </c>
    </row>
    <row r="141" spans="1:25" ht="12.75">
      <c r="A141" s="20">
        <v>135</v>
      </c>
      <c r="B141" s="21" t="s">
        <v>133</v>
      </c>
      <c r="C141" s="23">
        <v>24.3</v>
      </c>
      <c r="D141" s="23">
        <v>26.3</v>
      </c>
      <c r="E141" s="23">
        <v>28.7</v>
      </c>
      <c r="F141" s="23">
        <v>31.5</v>
      </c>
      <c r="G141" s="30">
        <v>34.9</v>
      </c>
      <c r="H141" s="23">
        <v>37.1</v>
      </c>
      <c r="I141" s="23">
        <v>38.3</v>
      </c>
      <c r="J141" s="23">
        <v>36.4</v>
      </c>
      <c r="K141" s="23">
        <v>30.5</v>
      </c>
      <c r="L141" s="30">
        <v>26.3</v>
      </c>
      <c r="M141" s="22">
        <v>20.7</v>
      </c>
      <c r="N141" s="31">
        <v>19.4</v>
      </c>
      <c r="O141" s="31">
        <v>19.2</v>
      </c>
      <c r="P141" s="31">
        <v>17.7</v>
      </c>
      <c r="Q141" s="32">
        <v>15.5</v>
      </c>
      <c r="R141" s="31">
        <v>13.1</v>
      </c>
      <c r="S141" s="31">
        <v>11</v>
      </c>
      <c r="T141" s="31">
        <v>9.4</v>
      </c>
      <c r="U141" s="31">
        <v>8.3</v>
      </c>
      <c r="V141" s="32">
        <v>6.9</v>
      </c>
      <c r="W141" s="28">
        <f t="shared" si="6"/>
        <v>0.03848912601588573</v>
      </c>
      <c r="X141" s="28">
        <f>SUM(X$41,$W$46:$W141)</f>
        <v>85.03603577047652</v>
      </c>
      <c r="Y141" s="29">
        <v>2.507</v>
      </c>
    </row>
    <row r="142" spans="1:25" ht="12.75">
      <c r="A142" s="20">
        <v>136</v>
      </c>
      <c r="B142" s="21" t="s">
        <v>204</v>
      </c>
      <c r="C142" s="23">
        <v>37.3</v>
      </c>
      <c r="D142" s="23">
        <v>37.1</v>
      </c>
      <c r="E142" s="23">
        <v>34</v>
      </c>
      <c r="F142" s="23">
        <v>29.6</v>
      </c>
      <c r="G142" s="30">
        <v>29.2</v>
      </c>
      <c r="H142" s="23">
        <v>25.5</v>
      </c>
      <c r="I142" s="23">
        <v>26.3</v>
      </c>
      <c r="J142" s="23">
        <v>23.6</v>
      </c>
      <c r="K142" s="23">
        <v>25</v>
      </c>
      <c r="L142" s="30">
        <v>22.2</v>
      </c>
      <c r="M142" s="22">
        <v>20.8</v>
      </c>
      <c r="N142" s="31">
        <v>18.7</v>
      </c>
      <c r="O142" s="31">
        <v>16.5</v>
      </c>
      <c r="P142" s="31">
        <v>14.4</v>
      </c>
      <c r="Q142" s="32">
        <v>12.6</v>
      </c>
      <c r="R142" s="31">
        <v>11.5</v>
      </c>
      <c r="S142" s="31">
        <v>10.4</v>
      </c>
      <c r="T142" s="31">
        <v>9.1</v>
      </c>
      <c r="U142" s="31">
        <v>7.8</v>
      </c>
      <c r="V142" s="32">
        <v>6.8</v>
      </c>
      <c r="W142" s="28">
        <f aca="true" t="shared" si="7" ref="W142:W173">100*$Y142/$Y$203</f>
        <v>0.005741895943335166</v>
      </c>
      <c r="X142" s="28">
        <f>SUM(X$41,$W$46:$W142)</f>
        <v>85.04177766641985</v>
      </c>
      <c r="Y142" s="29">
        <v>0.374</v>
      </c>
    </row>
    <row r="143" spans="1:25" ht="12.75">
      <c r="A143" s="20">
        <v>137</v>
      </c>
      <c r="B143" s="21" t="s">
        <v>175</v>
      </c>
      <c r="C143" s="23">
        <v>28.8</v>
      </c>
      <c r="D143" s="23">
        <v>29.9</v>
      </c>
      <c r="E143" s="23">
        <v>31</v>
      </c>
      <c r="F143" s="23">
        <v>32.1</v>
      </c>
      <c r="G143" s="30">
        <v>34.2</v>
      </c>
      <c r="H143" s="23">
        <v>35.6</v>
      </c>
      <c r="I143" s="23">
        <v>36.7</v>
      </c>
      <c r="J143" s="23">
        <v>33.5</v>
      </c>
      <c r="K143" s="23">
        <v>28.7</v>
      </c>
      <c r="L143" s="30">
        <v>23.6</v>
      </c>
      <c r="M143" s="22">
        <v>21</v>
      </c>
      <c r="N143" s="31">
        <v>19.9</v>
      </c>
      <c r="O143" s="31">
        <v>18.3</v>
      </c>
      <c r="P143" s="31">
        <v>16.7</v>
      </c>
      <c r="Q143" s="32">
        <v>15</v>
      </c>
      <c r="R143" s="31">
        <v>13.4</v>
      </c>
      <c r="S143" s="31">
        <v>12.1</v>
      </c>
      <c r="T143" s="31">
        <v>10.9</v>
      </c>
      <c r="U143" s="31">
        <v>9.8</v>
      </c>
      <c r="V143" s="32">
        <v>8.6</v>
      </c>
      <c r="W143" s="28">
        <f t="shared" si="7"/>
        <v>0.2853292409274975</v>
      </c>
      <c r="X143" s="28">
        <f>SUM(X$41,$W$46:$W143)</f>
        <v>85.32710690734734</v>
      </c>
      <c r="Y143" s="29">
        <v>18.585</v>
      </c>
    </row>
    <row r="144" spans="1:25" ht="12.75">
      <c r="A144" s="20">
        <v>138</v>
      </c>
      <c r="B144" s="21" t="s">
        <v>200</v>
      </c>
      <c r="C144" s="23">
        <v>35.4</v>
      </c>
      <c r="D144" s="23">
        <v>34.1</v>
      </c>
      <c r="E144" s="23">
        <v>33.3</v>
      </c>
      <c r="F144" s="23">
        <v>31.9</v>
      </c>
      <c r="G144" s="30">
        <v>28.6</v>
      </c>
      <c r="H144" s="23">
        <v>29.3</v>
      </c>
      <c r="I144" s="23">
        <v>30.4</v>
      </c>
      <c r="J144" s="23">
        <v>28.3</v>
      </c>
      <c r="K144" s="23">
        <v>25.7</v>
      </c>
      <c r="L144" s="30">
        <v>23.4</v>
      </c>
      <c r="M144" s="22">
        <v>21.3</v>
      </c>
      <c r="N144" s="31">
        <v>19.3</v>
      </c>
      <c r="O144" s="31">
        <v>17.4</v>
      </c>
      <c r="P144" s="31">
        <v>15.6</v>
      </c>
      <c r="Q144" s="32">
        <v>13.7</v>
      </c>
      <c r="R144" s="31">
        <v>12.1</v>
      </c>
      <c r="S144" s="31">
        <v>10.4</v>
      </c>
      <c r="T144" s="31">
        <v>9</v>
      </c>
      <c r="U144" s="31">
        <v>7.7</v>
      </c>
      <c r="V144" s="32">
        <v>6.5</v>
      </c>
      <c r="W144" s="28">
        <f t="shared" si="7"/>
        <v>0.09064212205735514</v>
      </c>
      <c r="X144" s="28">
        <f>SUM(X$41,$W$46:$W144)</f>
        <v>85.4177490294047</v>
      </c>
      <c r="Y144" s="29">
        <v>5.904</v>
      </c>
    </row>
    <row r="145" spans="1:25" ht="12.75">
      <c r="A145" s="20">
        <v>139</v>
      </c>
      <c r="B145" s="21" t="s">
        <v>182</v>
      </c>
      <c r="C145" s="23">
        <v>31</v>
      </c>
      <c r="D145" s="23">
        <v>33.4</v>
      </c>
      <c r="E145" s="23">
        <v>31.6</v>
      </c>
      <c r="F145" s="23">
        <v>32.6</v>
      </c>
      <c r="G145" s="30">
        <v>34.4</v>
      </c>
      <c r="H145" s="23">
        <v>34</v>
      </c>
      <c r="I145" s="23">
        <v>32.6</v>
      </c>
      <c r="J145" s="23">
        <v>29.8</v>
      </c>
      <c r="K145" s="23">
        <v>29</v>
      </c>
      <c r="L145" s="30">
        <v>24.7</v>
      </c>
      <c r="M145" s="22">
        <v>21.3</v>
      </c>
      <c r="N145" s="31">
        <v>20.2</v>
      </c>
      <c r="O145" s="31">
        <v>18.7</v>
      </c>
      <c r="P145" s="31">
        <v>16.6</v>
      </c>
      <c r="Q145" s="32">
        <v>14.5</v>
      </c>
      <c r="R145" s="31">
        <v>12.4</v>
      </c>
      <c r="S145" s="31">
        <v>10.6</v>
      </c>
      <c r="T145" s="31">
        <v>8.8</v>
      </c>
      <c r="U145" s="31">
        <v>7.1</v>
      </c>
      <c r="V145" s="32">
        <v>5.3</v>
      </c>
      <c r="W145" s="28">
        <f t="shared" si="7"/>
        <v>0.08387159769636367</v>
      </c>
      <c r="X145" s="28">
        <f>SUM(X$41,$W$46:$W145)</f>
        <v>85.50162062710106</v>
      </c>
      <c r="Y145" s="29">
        <v>5.463</v>
      </c>
    </row>
    <row r="146" spans="1:25" ht="12.75">
      <c r="A146" s="20">
        <v>140</v>
      </c>
      <c r="B146" s="21" t="s">
        <v>59</v>
      </c>
      <c r="C146" s="23">
        <v>15.8</v>
      </c>
      <c r="D146" s="23">
        <v>17.3</v>
      </c>
      <c r="E146" s="23">
        <v>19</v>
      </c>
      <c r="F146" s="23">
        <v>20.3</v>
      </c>
      <c r="G146" s="30">
        <v>21.8</v>
      </c>
      <c r="H146" s="23">
        <v>23</v>
      </c>
      <c r="I146" s="23">
        <v>24.2</v>
      </c>
      <c r="J146" s="23">
        <v>25</v>
      </c>
      <c r="K146" s="23">
        <v>26.1</v>
      </c>
      <c r="L146" s="30">
        <v>24.7</v>
      </c>
      <c r="M146" s="22">
        <v>21.5</v>
      </c>
      <c r="N146" s="31">
        <v>20.4</v>
      </c>
      <c r="O146" s="31">
        <v>19.4</v>
      </c>
      <c r="P146" s="31">
        <v>18.2</v>
      </c>
      <c r="Q146" s="32">
        <v>16.5</v>
      </c>
      <c r="R146" s="31">
        <v>14.8</v>
      </c>
      <c r="S146" s="31">
        <v>13.4</v>
      </c>
      <c r="T146" s="31">
        <v>12</v>
      </c>
      <c r="U146" s="31">
        <v>10.6</v>
      </c>
      <c r="V146" s="32">
        <v>9.1</v>
      </c>
      <c r="W146" s="28">
        <f t="shared" si="7"/>
        <v>0.4159650499698476</v>
      </c>
      <c r="X146" s="28">
        <f>SUM(X$41,$W$46:$W146)</f>
        <v>85.9175856770709</v>
      </c>
      <c r="Y146" s="29">
        <v>27.094</v>
      </c>
    </row>
    <row r="147" spans="1:25" ht="12.75">
      <c r="A147" s="20">
        <v>141</v>
      </c>
      <c r="B147" s="21" t="s">
        <v>114</v>
      </c>
      <c r="C147" s="23">
        <v>22.6</v>
      </c>
      <c r="D147" s="23">
        <v>23.7</v>
      </c>
      <c r="E147" s="23">
        <v>24.2</v>
      </c>
      <c r="F147" s="23">
        <v>25.1</v>
      </c>
      <c r="G147" s="30">
        <v>26.2</v>
      </c>
      <c r="H147" s="23">
        <v>25</v>
      </c>
      <c r="I147" s="23">
        <v>25.1</v>
      </c>
      <c r="J147" s="23">
        <v>25.4</v>
      </c>
      <c r="K147" s="23">
        <v>25.8</v>
      </c>
      <c r="L147" s="30">
        <v>23.7</v>
      </c>
      <c r="M147" s="22">
        <v>22</v>
      </c>
      <c r="N147" s="31">
        <v>19.7</v>
      </c>
      <c r="O147" s="31">
        <v>17.7</v>
      </c>
      <c r="P147" s="31">
        <v>15.7</v>
      </c>
      <c r="Q147" s="32">
        <v>13.8</v>
      </c>
      <c r="R147" s="31">
        <v>12.1</v>
      </c>
      <c r="S147" s="31">
        <v>10.4</v>
      </c>
      <c r="T147" s="31">
        <v>8.8</v>
      </c>
      <c r="U147" s="31">
        <v>7.3</v>
      </c>
      <c r="V147" s="32">
        <v>6.1</v>
      </c>
      <c r="W147" s="28">
        <f t="shared" si="7"/>
        <v>0.14096815120776338</v>
      </c>
      <c r="X147" s="28">
        <f>SUM(X$41,$W$46:$W147)</f>
        <v>86.05855382827866</v>
      </c>
      <c r="Y147" s="29">
        <v>9.182</v>
      </c>
    </row>
    <row r="148" spans="1:25" ht="12.75">
      <c r="A148" s="20">
        <v>142</v>
      </c>
      <c r="B148" s="21" t="s">
        <v>139</v>
      </c>
      <c r="C148" s="23">
        <v>25.1</v>
      </c>
      <c r="D148" s="23">
        <v>26.6</v>
      </c>
      <c r="E148" s="23">
        <v>27.7</v>
      </c>
      <c r="F148" s="23">
        <v>28.7</v>
      </c>
      <c r="G148" s="30">
        <v>29.4</v>
      </c>
      <c r="H148" s="23">
        <v>30</v>
      </c>
      <c r="I148" s="23">
        <v>30.3</v>
      </c>
      <c r="J148" s="23">
        <v>29.4</v>
      </c>
      <c r="K148" s="23">
        <v>27.1</v>
      </c>
      <c r="L148" s="30">
        <v>24.3</v>
      </c>
      <c r="M148" s="22">
        <v>22.2</v>
      </c>
      <c r="N148" s="31">
        <v>20.3</v>
      </c>
      <c r="O148" s="31">
        <v>18.6</v>
      </c>
      <c r="P148" s="31">
        <v>16.9</v>
      </c>
      <c r="Q148" s="32">
        <v>15.2</v>
      </c>
      <c r="R148" s="31">
        <v>13.7</v>
      </c>
      <c r="S148" s="31">
        <v>12.2</v>
      </c>
      <c r="T148" s="31">
        <v>10.9</v>
      </c>
      <c r="U148" s="31">
        <v>9.5</v>
      </c>
      <c r="V148" s="32">
        <v>8.1</v>
      </c>
      <c r="W148" s="28">
        <f t="shared" si="7"/>
        <v>0.3459722595803689</v>
      </c>
      <c r="X148" s="28">
        <f>SUM(X$41,$W$46:$W148)</f>
        <v>86.40452608785903</v>
      </c>
      <c r="Y148" s="29">
        <v>22.535</v>
      </c>
    </row>
    <row r="149" spans="1:25" ht="12.75">
      <c r="A149" s="20">
        <v>143</v>
      </c>
      <c r="B149" s="21" t="s">
        <v>122</v>
      </c>
      <c r="C149" s="23">
        <v>23.1</v>
      </c>
      <c r="D149" s="23">
        <v>25.1</v>
      </c>
      <c r="E149" s="23">
        <v>27.6</v>
      </c>
      <c r="F149" s="23">
        <v>28.9</v>
      </c>
      <c r="G149" s="30">
        <v>30.7</v>
      </c>
      <c r="H149" s="23">
        <v>35.2</v>
      </c>
      <c r="I149" s="23">
        <v>33.1</v>
      </c>
      <c r="J149" s="23">
        <v>32.2</v>
      </c>
      <c r="K149" s="23">
        <v>28.9</v>
      </c>
      <c r="L149" s="30">
        <v>25.5</v>
      </c>
      <c r="M149" s="22">
        <v>22.7</v>
      </c>
      <c r="N149" s="31">
        <v>21.2</v>
      </c>
      <c r="O149" s="31">
        <v>19.4</v>
      </c>
      <c r="P149" s="31">
        <v>17.4</v>
      </c>
      <c r="Q149" s="32">
        <v>15.3</v>
      </c>
      <c r="R149" s="31">
        <v>13.1</v>
      </c>
      <c r="S149" s="31">
        <v>11.1</v>
      </c>
      <c r="T149" s="31">
        <v>9.1</v>
      </c>
      <c r="U149" s="31">
        <v>7.7</v>
      </c>
      <c r="V149" s="32">
        <v>6.7</v>
      </c>
      <c r="W149" s="28">
        <f t="shared" si="7"/>
        <v>0.36250707757762013</v>
      </c>
      <c r="X149" s="28">
        <f>SUM(X$41,$W$46:$W149)</f>
        <v>86.76703316543664</v>
      </c>
      <c r="Y149" s="29">
        <v>23.612</v>
      </c>
    </row>
    <row r="150" spans="1:25" ht="12.75">
      <c r="A150" s="20">
        <v>144</v>
      </c>
      <c r="B150" s="21" t="s">
        <v>190</v>
      </c>
      <c r="C150" s="23">
        <v>32.5</v>
      </c>
      <c r="D150" s="23">
        <v>32.7</v>
      </c>
      <c r="E150" s="23">
        <v>35.4</v>
      </c>
      <c r="F150" s="23">
        <v>29.4</v>
      </c>
      <c r="G150" s="30">
        <v>30.3</v>
      </c>
      <c r="H150" s="23">
        <v>28.3</v>
      </c>
      <c r="I150" s="23">
        <v>30.6</v>
      </c>
      <c r="J150" s="23">
        <v>33.2</v>
      </c>
      <c r="K150" s="23">
        <v>28.3</v>
      </c>
      <c r="L150" s="30">
        <v>25</v>
      </c>
      <c r="M150" s="22">
        <v>22.8</v>
      </c>
      <c r="N150" s="31">
        <v>20.9</v>
      </c>
      <c r="O150" s="31">
        <v>20.1</v>
      </c>
      <c r="P150" s="31">
        <v>18.5</v>
      </c>
      <c r="Q150" s="32">
        <v>15.9</v>
      </c>
      <c r="R150" s="31">
        <v>13.2</v>
      </c>
      <c r="S150" s="31">
        <v>10.8</v>
      </c>
      <c r="T150" s="31">
        <v>8.9</v>
      </c>
      <c r="U150" s="31">
        <v>7.8</v>
      </c>
      <c r="V150" s="32">
        <v>6.7</v>
      </c>
      <c r="W150" s="28">
        <f t="shared" si="7"/>
        <v>0.10055994232311588</v>
      </c>
      <c r="X150" s="28">
        <f>SUM(X$41,$W$46:$W150)</f>
        <v>86.86759310775976</v>
      </c>
      <c r="Y150" s="29">
        <v>6.55</v>
      </c>
    </row>
    <row r="151" spans="1:25" ht="12.75">
      <c r="A151" s="20">
        <v>145</v>
      </c>
      <c r="B151" s="21" t="s">
        <v>72</v>
      </c>
      <c r="C151" s="23">
        <v>18.5</v>
      </c>
      <c r="D151" s="23">
        <v>19.7</v>
      </c>
      <c r="E151" s="23">
        <v>22.3</v>
      </c>
      <c r="F151" s="23">
        <v>24.5</v>
      </c>
      <c r="G151" s="30">
        <v>26.6</v>
      </c>
      <c r="H151" s="23">
        <v>28.3</v>
      </c>
      <c r="I151" s="23">
        <v>30.3</v>
      </c>
      <c r="J151" s="23">
        <v>29.9</v>
      </c>
      <c r="K151" s="23">
        <v>27.8</v>
      </c>
      <c r="L151" s="30">
        <v>24.1</v>
      </c>
      <c r="M151" s="22">
        <v>22.9</v>
      </c>
      <c r="N151" s="31">
        <v>20.1</v>
      </c>
      <c r="O151" s="31">
        <v>18.2</v>
      </c>
      <c r="P151" s="31">
        <v>16.3</v>
      </c>
      <c r="Q151" s="32">
        <v>14.8</v>
      </c>
      <c r="R151" s="31">
        <v>13.6</v>
      </c>
      <c r="S151" s="31">
        <v>12.4</v>
      </c>
      <c r="T151" s="31">
        <v>11.1</v>
      </c>
      <c r="U151" s="31">
        <v>9.9</v>
      </c>
      <c r="V151" s="32">
        <v>8.6</v>
      </c>
      <c r="W151" s="28">
        <f t="shared" si="7"/>
        <v>0.2732006371969233</v>
      </c>
      <c r="X151" s="28">
        <f>SUM(X$41,$W$46:$W151)</f>
        <v>87.14079374495668</v>
      </c>
      <c r="Y151" s="29">
        <v>17.795</v>
      </c>
    </row>
    <row r="152" spans="1:25" ht="12.75">
      <c r="A152" s="20">
        <v>146</v>
      </c>
      <c r="B152" s="21" t="s">
        <v>180</v>
      </c>
      <c r="C152" s="23">
        <v>29.8</v>
      </c>
      <c r="D152" s="23">
        <v>30.5</v>
      </c>
      <c r="E152" s="23">
        <v>30.8</v>
      </c>
      <c r="F152" s="23">
        <v>30</v>
      </c>
      <c r="G152" s="30">
        <v>28.9</v>
      </c>
      <c r="H152" s="23">
        <v>28.6</v>
      </c>
      <c r="I152" s="23">
        <v>27.3</v>
      </c>
      <c r="J152" s="23">
        <v>26.6</v>
      </c>
      <c r="K152" s="23">
        <v>25.4</v>
      </c>
      <c r="L152" s="30">
        <v>23.6</v>
      </c>
      <c r="M152" s="22">
        <v>23</v>
      </c>
      <c r="N152" s="31">
        <v>21</v>
      </c>
      <c r="O152" s="31">
        <v>18.5</v>
      </c>
      <c r="P152" s="31">
        <v>16.3</v>
      </c>
      <c r="Q152" s="32">
        <v>14.3</v>
      </c>
      <c r="R152" s="31">
        <v>12.5</v>
      </c>
      <c r="S152" s="31">
        <v>10.6</v>
      </c>
      <c r="T152" s="31">
        <v>8.6</v>
      </c>
      <c r="U152" s="31">
        <v>7.5</v>
      </c>
      <c r="V152" s="32">
        <v>6.3</v>
      </c>
      <c r="W152" s="28">
        <f t="shared" si="7"/>
        <v>1.2983132950376517</v>
      </c>
      <c r="X152" s="28">
        <f>SUM(X$41,$W$46:$W152)</f>
        <v>88.43910703999434</v>
      </c>
      <c r="Y152" s="29">
        <v>84.566</v>
      </c>
    </row>
    <row r="153" spans="1:25" ht="12.75">
      <c r="A153" s="20">
        <v>147</v>
      </c>
      <c r="B153" s="21" t="s">
        <v>103</v>
      </c>
      <c r="C153" s="23">
        <v>21.4</v>
      </c>
      <c r="D153" s="23">
        <v>22.8</v>
      </c>
      <c r="E153" s="23">
        <v>23.9</v>
      </c>
      <c r="F153" s="23">
        <v>25.6</v>
      </c>
      <c r="G153" s="30">
        <v>26.9</v>
      </c>
      <c r="H153" s="23">
        <v>27.9</v>
      </c>
      <c r="I153" s="23">
        <v>28.1</v>
      </c>
      <c r="J153" s="23">
        <v>27.2</v>
      </c>
      <c r="K153" s="23">
        <v>26.9</v>
      </c>
      <c r="L153" s="30">
        <v>26</v>
      </c>
      <c r="M153" s="22">
        <v>23.2</v>
      </c>
      <c r="N153" s="31">
        <v>21.4</v>
      </c>
      <c r="O153" s="31">
        <v>19.6</v>
      </c>
      <c r="P153" s="31">
        <v>17.9</v>
      </c>
      <c r="Q153" s="32">
        <v>16.4</v>
      </c>
      <c r="R153" s="31">
        <v>15.1</v>
      </c>
      <c r="S153" s="31">
        <v>13.4</v>
      </c>
      <c r="T153" s="31">
        <v>12</v>
      </c>
      <c r="U153" s="31">
        <v>10.5</v>
      </c>
      <c r="V153" s="32">
        <v>9.2</v>
      </c>
      <c r="W153" s="28">
        <f t="shared" si="7"/>
        <v>0.5665132628584696</v>
      </c>
      <c r="X153" s="28">
        <f>SUM(X$41,$W$46:$W153)</f>
        <v>89.0056203028528</v>
      </c>
      <c r="Y153" s="29">
        <v>36.9</v>
      </c>
    </row>
    <row r="154" spans="1:25" ht="12.75">
      <c r="A154" s="20">
        <v>148</v>
      </c>
      <c r="B154" s="21" t="s">
        <v>164</v>
      </c>
      <c r="C154" s="23">
        <v>27.8</v>
      </c>
      <c r="D154" s="23">
        <v>29.9</v>
      </c>
      <c r="E154" s="23">
        <v>31.2</v>
      </c>
      <c r="F154" s="23">
        <v>32</v>
      </c>
      <c r="G154" s="30">
        <v>32.3</v>
      </c>
      <c r="H154" s="23">
        <v>33.4</v>
      </c>
      <c r="I154" s="23">
        <v>37.1</v>
      </c>
      <c r="J154" s="23">
        <v>33.9</v>
      </c>
      <c r="K154" s="25">
        <v>2</v>
      </c>
      <c r="L154" s="30">
        <v>16.1</v>
      </c>
      <c r="M154" s="22">
        <v>23.3</v>
      </c>
      <c r="N154" s="31">
        <v>27.3</v>
      </c>
      <c r="O154" s="31">
        <v>27.2</v>
      </c>
      <c r="P154" s="31">
        <v>24.5</v>
      </c>
      <c r="Q154" s="32">
        <v>20.6</v>
      </c>
      <c r="R154" s="31">
        <v>17.9</v>
      </c>
      <c r="S154" s="31">
        <v>16.9</v>
      </c>
      <c r="T154" s="31">
        <v>16.3</v>
      </c>
      <c r="U154" s="31">
        <v>15.1</v>
      </c>
      <c r="V154" s="32">
        <v>13.1</v>
      </c>
      <c r="W154" s="28">
        <f t="shared" si="7"/>
        <v>0.14176648968116826</v>
      </c>
      <c r="X154" s="28">
        <f>SUM(X$41,$W$46:$W154)</f>
        <v>89.14738679253398</v>
      </c>
      <c r="Y154" s="29">
        <v>9.234</v>
      </c>
    </row>
    <row r="155" spans="1:25" ht="12.75">
      <c r="A155" s="20">
        <v>149</v>
      </c>
      <c r="B155" s="21" t="s">
        <v>43</v>
      </c>
      <c r="C155" s="25">
        <v>14</v>
      </c>
      <c r="D155" s="23">
        <v>15.8</v>
      </c>
      <c r="E155" s="23">
        <v>17.2</v>
      </c>
      <c r="F155" s="23">
        <v>18.5</v>
      </c>
      <c r="G155" s="30">
        <v>17.5</v>
      </c>
      <c r="H155" s="23">
        <v>18.8</v>
      </c>
      <c r="I155" s="23">
        <v>20.3</v>
      </c>
      <c r="J155" s="23">
        <v>23.1</v>
      </c>
      <c r="K155" s="23">
        <v>21.2</v>
      </c>
      <c r="L155" s="30">
        <v>22.6</v>
      </c>
      <c r="M155" s="22">
        <v>23.4</v>
      </c>
      <c r="N155" s="31">
        <v>24.1</v>
      </c>
      <c r="O155" s="31">
        <v>23.9</v>
      </c>
      <c r="P155" s="31">
        <v>23.3</v>
      </c>
      <c r="Q155" s="32">
        <v>22.8</v>
      </c>
      <c r="R155" s="31">
        <v>21.8</v>
      </c>
      <c r="S155" s="31">
        <v>20.3</v>
      </c>
      <c r="T155" s="31">
        <v>18.6</v>
      </c>
      <c r="U155" s="31">
        <v>16.9</v>
      </c>
      <c r="V155" s="32">
        <v>15.5</v>
      </c>
      <c r="W155" s="28">
        <f t="shared" si="7"/>
        <v>0.08575997523922524</v>
      </c>
      <c r="X155" s="28">
        <f>SUM(X$41,$W$46:$W155)</f>
        <v>89.2331467677732</v>
      </c>
      <c r="Y155" s="29">
        <v>5.586</v>
      </c>
    </row>
    <row r="156" spans="1:25" ht="12.75">
      <c r="A156" s="20">
        <v>150</v>
      </c>
      <c r="B156" s="21" t="s">
        <v>26</v>
      </c>
      <c r="C156" s="25">
        <v>10.5</v>
      </c>
      <c r="D156" s="25">
        <v>11.7</v>
      </c>
      <c r="E156" s="25">
        <v>13.2</v>
      </c>
      <c r="F156" s="23">
        <v>15.3</v>
      </c>
      <c r="G156" s="30">
        <v>16.9</v>
      </c>
      <c r="H156" s="23">
        <v>18.5</v>
      </c>
      <c r="I156" s="23">
        <v>20.3</v>
      </c>
      <c r="J156" s="23">
        <v>22.3</v>
      </c>
      <c r="K156" s="23">
        <v>23.5</v>
      </c>
      <c r="L156" s="30">
        <v>23.9</v>
      </c>
      <c r="M156" s="22">
        <v>23.4</v>
      </c>
      <c r="N156" s="31">
        <v>23.7</v>
      </c>
      <c r="O156" s="31">
        <v>24.3</v>
      </c>
      <c r="P156" s="31">
        <v>23.6</v>
      </c>
      <c r="Q156" s="32">
        <v>21.8</v>
      </c>
      <c r="R156" s="31">
        <v>19.9</v>
      </c>
      <c r="S156" s="31">
        <v>18.4</v>
      </c>
      <c r="T156" s="31">
        <v>16.9</v>
      </c>
      <c r="U156" s="31">
        <v>15.6</v>
      </c>
      <c r="V156" s="32">
        <v>14.3</v>
      </c>
      <c r="W156" s="28">
        <f t="shared" si="7"/>
        <v>0.007430688867845509</v>
      </c>
      <c r="X156" s="28">
        <f>SUM(X$41,$W$46:$W156)</f>
        <v>89.24057745664105</v>
      </c>
      <c r="Y156" s="29">
        <v>0.484</v>
      </c>
    </row>
    <row r="157" spans="1:25" ht="12.75">
      <c r="A157" s="20">
        <v>151</v>
      </c>
      <c r="B157" s="21" t="s">
        <v>196</v>
      </c>
      <c r="C157" s="23">
        <v>33.7</v>
      </c>
      <c r="D157" s="23">
        <v>32.3</v>
      </c>
      <c r="E157" s="23">
        <v>31.9</v>
      </c>
      <c r="F157" s="23">
        <v>32.4</v>
      </c>
      <c r="G157" s="30">
        <v>31.1</v>
      </c>
      <c r="H157" s="23">
        <v>30.4</v>
      </c>
      <c r="I157" s="23">
        <v>32.1</v>
      </c>
      <c r="J157" s="23">
        <v>28.8</v>
      </c>
      <c r="K157" s="23">
        <v>25.8</v>
      </c>
      <c r="L157" s="30">
        <v>25.2</v>
      </c>
      <c r="M157" s="22">
        <v>23.4</v>
      </c>
      <c r="N157" s="31">
        <v>19.8</v>
      </c>
      <c r="O157" s="31">
        <v>18</v>
      </c>
      <c r="P157" s="31">
        <v>16.7</v>
      </c>
      <c r="Q157" s="32">
        <v>15.1</v>
      </c>
      <c r="R157" s="31">
        <v>13.4</v>
      </c>
      <c r="S157" s="31">
        <v>11.5</v>
      </c>
      <c r="T157" s="31">
        <v>9.4</v>
      </c>
      <c r="U157" s="31">
        <v>7.4</v>
      </c>
      <c r="V157" s="32">
        <v>6.4</v>
      </c>
      <c r="W157" s="28">
        <f t="shared" si="7"/>
        <v>0.001688792924510343</v>
      </c>
      <c r="X157" s="28">
        <f>SUM(X$41,$W$46:$W157)</f>
        <v>89.24226624956556</v>
      </c>
      <c r="Y157" s="29">
        <v>0.11</v>
      </c>
    </row>
    <row r="158" spans="1:25" ht="12.75">
      <c r="A158" s="20">
        <v>152</v>
      </c>
      <c r="B158" s="21" t="s">
        <v>98</v>
      </c>
      <c r="C158" s="23">
        <v>20.8</v>
      </c>
      <c r="D158" s="23">
        <v>18.5</v>
      </c>
      <c r="E158" s="23">
        <v>18.4</v>
      </c>
      <c r="F158" s="23">
        <v>21.5</v>
      </c>
      <c r="G158" s="30">
        <v>21.8</v>
      </c>
      <c r="H158" s="23">
        <v>18.6</v>
      </c>
      <c r="I158" s="23">
        <v>22.5</v>
      </c>
      <c r="J158" s="23">
        <v>25</v>
      </c>
      <c r="K158" s="23">
        <v>28.1</v>
      </c>
      <c r="L158" s="30">
        <v>26.1</v>
      </c>
      <c r="M158" s="22">
        <v>23.4</v>
      </c>
      <c r="N158" s="31">
        <v>20.2</v>
      </c>
      <c r="O158" s="31">
        <v>18.3</v>
      </c>
      <c r="P158" s="31">
        <v>17</v>
      </c>
      <c r="Q158" s="32">
        <v>15.7</v>
      </c>
      <c r="R158" s="31">
        <v>14</v>
      </c>
      <c r="S158" s="31">
        <v>12.1</v>
      </c>
      <c r="T158" s="31">
        <v>10.4</v>
      </c>
      <c r="U158" s="31">
        <v>9</v>
      </c>
      <c r="V158" s="32">
        <v>7.9</v>
      </c>
      <c r="W158" s="28">
        <f t="shared" si="7"/>
        <v>0.0029477112864180533</v>
      </c>
      <c r="X158" s="28">
        <f>SUM(X$41,$W$46:$W158)</f>
        <v>89.24521396085198</v>
      </c>
      <c r="Y158" s="29">
        <v>0.192</v>
      </c>
    </row>
    <row r="159" spans="1:25" ht="12.75">
      <c r="A159" s="20">
        <v>153</v>
      </c>
      <c r="B159" s="21" t="s">
        <v>195</v>
      </c>
      <c r="C159" s="23">
        <v>33.2</v>
      </c>
      <c r="D159" s="23">
        <v>33.5</v>
      </c>
      <c r="E159" s="23">
        <v>34.1</v>
      </c>
      <c r="F159" s="23">
        <v>30.6</v>
      </c>
      <c r="G159" s="30">
        <v>28.3</v>
      </c>
      <c r="H159" s="23">
        <v>26.5</v>
      </c>
      <c r="I159" s="23">
        <v>29.3</v>
      </c>
      <c r="J159" s="23">
        <v>30.8</v>
      </c>
      <c r="K159" s="23">
        <v>24.2</v>
      </c>
      <c r="L159" s="30">
        <v>26.9</v>
      </c>
      <c r="M159" s="22">
        <v>23.7</v>
      </c>
      <c r="N159" s="31">
        <v>19.3</v>
      </c>
      <c r="O159" s="31">
        <v>16.7</v>
      </c>
      <c r="P159" s="31">
        <v>15.9</v>
      </c>
      <c r="Q159" s="32">
        <v>15.8</v>
      </c>
      <c r="R159" s="31">
        <v>15.2</v>
      </c>
      <c r="S159" s="31">
        <v>12.9</v>
      </c>
      <c r="T159" s="31">
        <v>9.7</v>
      </c>
      <c r="U159" s="31">
        <v>6.9</v>
      </c>
      <c r="V159" s="32">
        <v>5.2</v>
      </c>
      <c r="W159" s="28">
        <f t="shared" si="7"/>
        <v>0.0028248899828173008</v>
      </c>
      <c r="X159" s="28">
        <f>SUM(X$41,$W$46:$W159)</f>
        <v>89.2480388508348</v>
      </c>
      <c r="Y159" s="29">
        <v>0.184</v>
      </c>
    </row>
    <row r="160" spans="1:25" ht="12.75">
      <c r="A160" s="20">
        <v>154</v>
      </c>
      <c r="B160" s="21" t="s">
        <v>95</v>
      </c>
      <c r="C160" s="23">
        <v>20.7</v>
      </c>
      <c r="D160" s="23">
        <v>23.7</v>
      </c>
      <c r="E160" s="23">
        <v>30.5</v>
      </c>
      <c r="F160" s="23">
        <v>33.5</v>
      </c>
      <c r="G160" s="30">
        <v>37</v>
      </c>
      <c r="H160" s="23">
        <v>35.4</v>
      </c>
      <c r="I160" s="23">
        <v>33.4</v>
      </c>
      <c r="J160" s="23">
        <v>31.7</v>
      </c>
      <c r="K160" s="23">
        <v>28.6</v>
      </c>
      <c r="L160" s="30">
        <v>27.8</v>
      </c>
      <c r="M160" s="22">
        <v>23.8</v>
      </c>
      <c r="N160" s="31">
        <v>22</v>
      </c>
      <c r="O160" s="31">
        <v>19.3</v>
      </c>
      <c r="P160" s="31">
        <v>16.5</v>
      </c>
      <c r="Q160" s="32">
        <v>14.4</v>
      </c>
      <c r="R160" s="31">
        <v>12.7</v>
      </c>
      <c r="S160" s="31">
        <v>10.8</v>
      </c>
      <c r="T160" s="31">
        <v>9</v>
      </c>
      <c r="U160" s="31">
        <v>7.6</v>
      </c>
      <c r="V160" s="32">
        <v>6.1</v>
      </c>
      <c r="W160" s="28">
        <f t="shared" si="7"/>
        <v>0.08511516339532128</v>
      </c>
      <c r="X160" s="28">
        <f>SUM(X$41,$W$46:$W160)</f>
        <v>89.33315401423012</v>
      </c>
      <c r="Y160" s="29">
        <v>5.544</v>
      </c>
    </row>
    <row r="161" spans="1:25" ht="12.75">
      <c r="A161" s="20">
        <v>155</v>
      </c>
      <c r="B161" s="21" t="s">
        <v>41</v>
      </c>
      <c r="C161" s="25">
        <v>13.4</v>
      </c>
      <c r="D161" s="23">
        <v>16.6</v>
      </c>
      <c r="E161" s="23">
        <v>19.5</v>
      </c>
      <c r="F161" s="23">
        <v>21.6</v>
      </c>
      <c r="G161" s="30">
        <v>23.6</v>
      </c>
      <c r="H161" s="23">
        <v>22.5</v>
      </c>
      <c r="I161" s="23">
        <v>25.6</v>
      </c>
      <c r="J161" s="23">
        <v>25.5</v>
      </c>
      <c r="K161" s="23">
        <v>26.1</v>
      </c>
      <c r="L161" s="30">
        <v>26.7</v>
      </c>
      <c r="M161" s="22">
        <v>24.1</v>
      </c>
      <c r="N161" s="31">
        <v>20</v>
      </c>
      <c r="O161" s="31">
        <v>17.5</v>
      </c>
      <c r="P161" s="31">
        <v>16.2</v>
      </c>
      <c r="Q161" s="32">
        <v>15.2</v>
      </c>
      <c r="R161" s="31">
        <v>13.9</v>
      </c>
      <c r="S161" s="31">
        <v>12.1</v>
      </c>
      <c r="T161" s="31">
        <v>10.3</v>
      </c>
      <c r="U161" s="31">
        <v>8.8</v>
      </c>
      <c r="V161" s="32">
        <v>7.6</v>
      </c>
      <c r="W161" s="28">
        <f t="shared" si="7"/>
        <v>0.09319066410707075</v>
      </c>
      <c r="X161" s="28">
        <f>SUM(X$41,$W$46:$W161)</f>
        <v>89.42634467833719</v>
      </c>
      <c r="Y161" s="29">
        <v>6.07</v>
      </c>
    </row>
    <row r="162" spans="1:25" ht="12.75">
      <c r="A162" s="20">
        <v>156</v>
      </c>
      <c r="B162" s="21" t="s">
        <v>162</v>
      </c>
      <c r="C162" s="23">
        <v>27.7</v>
      </c>
      <c r="D162" s="23">
        <v>29.5</v>
      </c>
      <c r="E162" s="23">
        <v>31.1</v>
      </c>
      <c r="F162" s="23">
        <v>32.3</v>
      </c>
      <c r="G162" s="30">
        <v>32.1</v>
      </c>
      <c r="H162" s="23">
        <v>33.1</v>
      </c>
      <c r="I162" s="23">
        <v>32.9</v>
      </c>
      <c r="J162" s="23">
        <v>32.1</v>
      </c>
      <c r="K162" s="23">
        <v>30.5</v>
      </c>
      <c r="L162" s="30">
        <v>27.4</v>
      </c>
      <c r="M162" s="22">
        <v>24.2</v>
      </c>
      <c r="N162" s="31">
        <v>22.3</v>
      </c>
      <c r="O162" s="31">
        <v>20.2</v>
      </c>
      <c r="P162" s="31">
        <v>17.9</v>
      </c>
      <c r="Q162" s="32">
        <v>15.6</v>
      </c>
      <c r="R162" s="31">
        <v>13.3</v>
      </c>
      <c r="S162" s="31">
        <v>11.2</v>
      </c>
      <c r="T162" s="31">
        <v>9.3</v>
      </c>
      <c r="U162" s="31">
        <v>8</v>
      </c>
      <c r="V162" s="32">
        <v>6.9</v>
      </c>
      <c r="W162" s="28">
        <f t="shared" si="7"/>
        <v>0.10492009860094258</v>
      </c>
      <c r="X162" s="28">
        <f>SUM(X$41,$W$46:$W162)</f>
        <v>89.53126477693813</v>
      </c>
      <c r="Y162" s="29">
        <v>6.834</v>
      </c>
    </row>
    <row r="163" spans="1:25" ht="12.75">
      <c r="A163" s="20">
        <v>157</v>
      </c>
      <c r="B163" s="21" t="s">
        <v>62</v>
      </c>
      <c r="C163" s="23">
        <v>16.5</v>
      </c>
      <c r="D163" s="23">
        <v>19.1</v>
      </c>
      <c r="E163" s="23">
        <v>21.1</v>
      </c>
      <c r="F163" s="23">
        <v>22.4</v>
      </c>
      <c r="G163" s="30">
        <v>23.7</v>
      </c>
      <c r="H163" s="23">
        <v>25.2</v>
      </c>
      <c r="I163" s="23">
        <v>24.5</v>
      </c>
      <c r="J163" s="23">
        <v>22.6</v>
      </c>
      <c r="K163" s="23">
        <v>23.7</v>
      </c>
      <c r="L163" s="30">
        <v>25.5</v>
      </c>
      <c r="M163" s="22">
        <v>24.3</v>
      </c>
      <c r="N163" s="31">
        <v>19.7</v>
      </c>
      <c r="O163" s="31">
        <v>17.7</v>
      </c>
      <c r="P163" s="31">
        <v>16.5</v>
      </c>
      <c r="Q163" s="32">
        <v>15.5</v>
      </c>
      <c r="R163" s="31">
        <v>14.5</v>
      </c>
      <c r="S163" s="31">
        <v>13.3</v>
      </c>
      <c r="T163" s="31">
        <v>12</v>
      </c>
      <c r="U163" s="31">
        <v>10.9</v>
      </c>
      <c r="V163" s="32">
        <v>10</v>
      </c>
      <c r="W163" s="28">
        <f t="shared" si="7"/>
        <v>0.3152362283542807</v>
      </c>
      <c r="X163" s="28">
        <f>SUM(X$41,$W$46:$W163)</f>
        <v>89.84650100529241</v>
      </c>
      <c r="Y163" s="29">
        <v>20.533</v>
      </c>
    </row>
    <row r="164" spans="1:25" ht="12.75">
      <c r="A164" s="20">
        <v>158</v>
      </c>
      <c r="B164" s="21" t="s">
        <v>92</v>
      </c>
      <c r="C164" s="23">
        <v>20.4</v>
      </c>
      <c r="D164" s="23">
        <v>22.9</v>
      </c>
      <c r="E164" s="23">
        <v>26.1</v>
      </c>
      <c r="F164" s="23">
        <v>29.1</v>
      </c>
      <c r="G164" s="30">
        <v>30.9</v>
      </c>
      <c r="H164" s="23">
        <v>30.9</v>
      </c>
      <c r="I164" s="23">
        <v>30</v>
      </c>
      <c r="J164" s="23">
        <v>28.7</v>
      </c>
      <c r="K164" s="23">
        <v>27.4</v>
      </c>
      <c r="L164" s="30">
        <v>24.6</v>
      </c>
      <c r="M164" s="22">
        <v>24.5</v>
      </c>
      <c r="N164" s="31">
        <v>23.7</v>
      </c>
      <c r="O164" s="31">
        <v>21.1</v>
      </c>
      <c r="P164" s="31">
        <v>19.2</v>
      </c>
      <c r="Q164" s="32">
        <v>17.7</v>
      </c>
      <c r="R164" s="31">
        <v>16.5</v>
      </c>
      <c r="S164" s="31">
        <v>15.2</v>
      </c>
      <c r="T164" s="31">
        <v>13.8</v>
      </c>
      <c r="U164" s="31">
        <v>12.3</v>
      </c>
      <c r="V164" s="32">
        <v>11</v>
      </c>
      <c r="W164" s="28">
        <f t="shared" si="7"/>
        <v>0.05542311324983944</v>
      </c>
      <c r="X164" s="28">
        <f>SUM(X$41,$W$46:$W164)</f>
        <v>89.90192411854225</v>
      </c>
      <c r="Y164" s="29">
        <v>3.61</v>
      </c>
    </row>
    <row r="165" spans="1:25" ht="12.75">
      <c r="A165" s="20">
        <v>159</v>
      </c>
      <c r="B165" s="21" t="s">
        <v>203</v>
      </c>
      <c r="C165" s="23">
        <v>37</v>
      </c>
      <c r="D165" s="23">
        <v>33.8</v>
      </c>
      <c r="E165" s="23">
        <v>32.4</v>
      </c>
      <c r="F165" s="23">
        <v>32.2</v>
      </c>
      <c r="G165" s="30">
        <v>32.9</v>
      </c>
      <c r="H165" s="23">
        <v>34.4</v>
      </c>
      <c r="I165" s="23">
        <v>31.7</v>
      </c>
      <c r="J165" s="23">
        <v>30.3</v>
      </c>
      <c r="K165" s="23">
        <v>29.4</v>
      </c>
      <c r="L165" s="30">
        <v>27.5</v>
      </c>
      <c r="M165" s="22">
        <v>24.5</v>
      </c>
      <c r="N165" s="31">
        <v>21.4</v>
      </c>
      <c r="O165" s="31">
        <v>18.9</v>
      </c>
      <c r="P165" s="31">
        <v>16.5</v>
      </c>
      <c r="Q165" s="32">
        <v>14.6</v>
      </c>
      <c r="R165" s="31">
        <v>12.5</v>
      </c>
      <c r="S165" s="31">
        <v>10.5</v>
      </c>
      <c r="T165" s="31">
        <v>9.1</v>
      </c>
      <c r="U165" s="31">
        <v>8</v>
      </c>
      <c r="V165" s="32">
        <v>6.7</v>
      </c>
      <c r="W165" s="28">
        <f t="shared" si="7"/>
        <v>0.004237334974225952</v>
      </c>
      <c r="X165" s="28">
        <f>SUM(X$41,$W$46:$W165)</f>
        <v>89.90616145351648</v>
      </c>
      <c r="Y165" s="29">
        <v>0.276</v>
      </c>
    </row>
    <row r="166" spans="1:25" ht="12.75">
      <c r="A166" s="20">
        <v>160</v>
      </c>
      <c r="B166" s="21" t="s">
        <v>165</v>
      </c>
      <c r="C166" s="23">
        <v>27.9</v>
      </c>
      <c r="D166" s="23">
        <v>29.9</v>
      </c>
      <c r="E166" s="23">
        <v>31.7</v>
      </c>
      <c r="F166" s="23">
        <v>33.5</v>
      </c>
      <c r="G166" s="30">
        <v>35.5</v>
      </c>
      <c r="H166" s="23">
        <v>37.9</v>
      </c>
      <c r="I166" s="23">
        <v>39</v>
      </c>
      <c r="J166" s="23">
        <v>34.8</v>
      </c>
      <c r="K166" s="23">
        <v>28.7</v>
      </c>
      <c r="L166" s="30">
        <v>26.1</v>
      </c>
      <c r="M166" s="22">
        <v>24.6</v>
      </c>
      <c r="N166" s="31">
        <v>23.3</v>
      </c>
      <c r="O166" s="31">
        <v>20.9</v>
      </c>
      <c r="P166" s="31">
        <v>17.9</v>
      </c>
      <c r="Q166" s="32">
        <v>15</v>
      </c>
      <c r="R166" s="31">
        <v>12.8</v>
      </c>
      <c r="S166" s="31">
        <v>11.1</v>
      </c>
      <c r="T166" s="31">
        <v>9.7</v>
      </c>
      <c r="U166" s="31">
        <v>8.5</v>
      </c>
      <c r="V166" s="32">
        <v>6.9</v>
      </c>
      <c r="W166" s="28">
        <f t="shared" si="7"/>
        <v>0.2900732137790765</v>
      </c>
      <c r="X166" s="28">
        <f>SUM(X$41,$W$46:$W166)</f>
        <v>90.19623466729556</v>
      </c>
      <c r="Y166" s="29">
        <v>18.894</v>
      </c>
    </row>
    <row r="167" spans="1:25" ht="12.75">
      <c r="A167" s="20">
        <v>161</v>
      </c>
      <c r="B167" s="21" t="s">
        <v>188</v>
      </c>
      <c r="C167" s="23">
        <v>31.9</v>
      </c>
      <c r="D167" s="23">
        <v>31.4</v>
      </c>
      <c r="E167" s="23">
        <v>31.6</v>
      </c>
      <c r="F167" s="23">
        <v>32.7</v>
      </c>
      <c r="G167" s="30">
        <v>33.9</v>
      </c>
      <c r="H167" s="23">
        <v>33.3</v>
      </c>
      <c r="I167" s="23">
        <v>31.5</v>
      </c>
      <c r="J167" s="23">
        <v>32.7</v>
      </c>
      <c r="K167" s="23">
        <v>29.4</v>
      </c>
      <c r="L167" s="30">
        <v>28.3</v>
      </c>
      <c r="M167" s="22">
        <v>25</v>
      </c>
      <c r="N167" s="31">
        <v>22.6</v>
      </c>
      <c r="O167" s="31">
        <v>22.6</v>
      </c>
      <c r="P167" s="31">
        <v>21.7</v>
      </c>
      <c r="Q167" s="32">
        <v>20.2</v>
      </c>
      <c r="R167" s="31">
        <v>18.1</v>
      </c>
      <c r="S167" s="31">
        <v>16.1</v>
      </c>
      <c r="T167" s="31">
        <v>14.2</v>
      </c>
      <c r="U167" s="31">
        <v>12.7</v>
      </c>
      <c r="V167" s="32">
        <v>11.2</v>
      </c>
      <c r="W167" s="28">
        <f t="shared" si="7"/>
        <v>0.42981315195083236</v>
      </c>
      <c r="X167" s="28">
        <f>SUM(X$41,$W$46:$W167)</f>
        <v>90.6260478192464</v>
      </c>
      <c r="Y167" s="29">
        <v>27.996</v>
      </c>
    </row>
    <row r="168" spans="1:25" ht="12.75">
      <c r="A168" s="20">
        <v>162</v>
      </c>
      <c r="B168" s="21" t="s">
        <v>106</v>
      </c>
      <c r="C168" s="23">
        <v>21.6</v>
      </c>
      <c r="D168" s="23">
        <v>22.5</v>
      </c>
      <c r="E168" s="23">
        <v>23.4</v>
      </c>
      <c r="F168" s="23">
        <v>24.5</v>
      </c>
      <c r="G168" s="30">
        <v>25.9</v>
      </c>
      <c r="H168" s="23">
        <v>27.4</v>
      </c>
      <c r="I168" s="23">
        <v>29.4</v>
      </c>
      <c r="J168" s="23">
        <v>29.5</v>
      </c>
      <c r="K168" s="23">
        <v>28.8</v>
      </c>
      <c r="L168" s="30">
        <v>27.1</v>
      </c>
      <c r="M168" s="22">
        <v>25.2</v>
      </c>
      <c r="N168" s="31">
        <v>23.1</v>
      </c>
      <c r="O168" s="31">
        <v>21.2</v>
      </c>
      <c r="P168" s="31">
        <v>19.2</v>
      </c>
      <c r="Q168" s="32">
        <v>17.2</v>
      </c>
      <c r="R168" s="31">
        <v>15.6</v>
      </c>
      <c r="S168" s="31">
        <v>14.2</v>
      </c>
      <c r="T168" s="31">
        <v>12.9</v>
      </c>
      <c r="U168" s="31">
        <v>11.6</v>
      </c>
      <c r="V168" s="32">
        <v>10.3</v>
      </c>
      <c r="W168" s="28">
        <f t="shared" si="7"/>
        <v>2.170191023973491</v>
      </c>
      <c r="X168" s="28">
        <f>SUM(X$41,$W$46:$W168)</f>
        <v>92.79623884321988</v>
      </c>
      <c r="Y168" s="29">
        <v>141.356</v>
      </c>
    </row>
    <row r="169" spans="1:25" ht="12.75">
      <c r="A169" s="20">
        <v>163</v>
      </c>
      <c r="B169" s="21" t="s">
        <v>169</v>
      </c>
      <c r="C169" s="23">
        <v>28.1</v>
      </c>
      <c r="D169" s="23">
        <v>29.7</v>
      </c>
      <c r="E169" s="23">
        <v>30.5</v>
      </c>
      <c r="F169" s="23">
        <v>29.8</v>
      </c>
      <c r="G169" s="30">
        <v>29.9</v>
      </c>
      <c r="H169" s="23">
        <v>30.6</v>
      </c>
      <c r="I169" s="23">
        <v>29.5</v>
      </c>
      <c r="J169" s="23">
        <v>29.3</v>
      </c>
      <c r="K169" s="23">
        <v>29.4</v>
      </c>
      <c r="L169" s="30">
        <v>27.2</v>
      </c>
      <c r="M169" s="22">
        <v>25.3</v>
      </c>
      <c r="N169" s="31">
        <v>23.8</v>
      </c>
      <c r="O169" s="31">
        <v>21.8</v>
      </c>
      <c r="P169" s="31">
        <v>20</v>
      </c>
      <c r="Q169" s="32">
        <v>18.2</v>
      </c>
      <c r="R169" s="31">
        <v>16.4</v>
      </c>
      <c r="S169" s="31">
        <v>14.7</v>
      </c>
      <c r="T169" s="31">
        <v>13</v>
      </c>
      <c r="U169" s="31">
        <v>11.4</v>
      </c>
      <c r="V169" s="32">
        <v>9.9</v>
      </c>
      <c r="W169" s="28">
        <f t="shared" si="7"/>
        <v>0.003300822534270216</v>
      </c>
      <c r="X169" s="28">
        <f>SUM(X$41,$W$46:$W169)</f>
        <v>92.79953966575415</v>
      </c>
      <c r="Y169" s="29">
        <v>0.215</v>
      </c>
    </row>
    <row r="170" spans="1:25" ht="12.75">
      <c r="A170" s="20">
        <v>164</v>
      </c>
      <c r="B170" s="21" t="s">
        <v>189</v>
      </c>
      <c r="C170" s="23">
        <v>32.3</v>
      </c>
      <c r="D170" s="23">
        <v>34.4</v>
      </c>
      <c r="E170" s="23">
        <v>33.5</v>
      </c>
      <c r="F170" s="23">
        <v>30</v>
      </c>
      <c r="G170" s="30">
        <v>27.1</v>
      </c>
      <c r="H170" s="23">
        <v>25.4</v>
      </c>
      <c r="I170" s="23">
        <v>30.6</v>
      </c>
      <c r="J170" s="23">
        <v>31.4</v>
      </c>
      <c r="K170" s="23">
        <v>28.8</v>
      </c>
      <c r="L170" s="30">
        <v>25.6</v>
      </c>
      <c r="M170" s="22">
        <v>25.6</v>
      </c>
      <c r="N170" s="31">
        <v>24.2</v>
      </c>
      <c r="O170" s="31">
        <v>22.3</v>
      </c>
      <c r="P170" s="31">
        <v>20.2</v>
      </c>
      <c r="Q170" s="32">
        <v>18.1</v>
      </c>
      <c r="R170" s="31">
        <v>16.2</v>
      </c>
      <c r="S170" s="31">
        <v>14.5</v>
      </c>
      <c r="T170" s="31">
        <v>12.8</v>
      </c>
      <c r="U170" s="31">
        <v>10.9</v>
      </c>
      <c r="V170" s="32">
        <v>9.1</v>
      </c>
      <c r="W170" s="28">
        <f t="shared" si="7"/>
        <v>0.007783800115697672</v>
      </c>
      <c r="X170" s="28">
        <f>SUM(X$41,$W$46:$W170)</f>
        <v>92.80732346586986</v>
      </c>
      <c r="Y170" s="29">
        <v>0.507</v>
      </c>
    </row>
    <row r="171" spans="1:25" ht="12.75">
      <c r="A171" s="20">
        <v>165</v>
      </c>
      <c r="B171" s="21" t="s">
        <v>128</v>
      </c>
      <c r="C171" s="23">
        <v>23.3</v>
      </c>
      <c r="D171" s="23">
        <v>27.3</v>
      </c>
      <c r="E171" s="23">
        <v>29.5</v>
      </c>
      <c r="F171" s="23">
        <v>32.9</v>
      </c>
      <c r="G171" s="30">
        <v>38</v>
      </c>
      <c r="H171" s="23">
        <v>37.6</v>
      </c>
      <c r="I171" s="23">
        <v>34.5</v>
      </c>
      <c r="J171" s="23">
        <v>28.6</v>
      </c>
      <c r="K171" s="23">
        <v>28.5</v>
      </c>
      <c r="L171" s="30">
        <v>27.6</v>
      </c>
      <c r="M171" s="22">
        <v>25.7</v>
      </c>
      <c r="N171" s="31">
        <v>23.3</v>
      </c>
      <c r="O171" s="31">
        <v>20.8</v>
      </c>
      <c r="P171" s="31">
        <v>18.8</v>
      </c>
      <c r="Q171" s="32">
        <v>17.1</v>
      </c>
      <c r="R171" s="31">
        <v>15.5</v>
      </c>
      <c r="S171" s="31">
        <v>13.9</v>
      </c>
      <c r="T171" s="31">
        <v>12.1</v>
      </c>
      <c r="U171" s="31">
        <v>10.4</v>
      </c>
      <c r="V171" s="32">
        <v>8.8</v>
      </c>
      <c r="W171" s="28">
        <f t="shared" si="7"/>
        <v>0.0072464569124443805</v>
      </c>
      <c r="X171" s="28">
        <f>SUM(X$41,$W$46:$W171)</f>
        <v>92.8145699227823</v>
      </c>
      <c r="Y171" s="29">
        <v>0.472</v>
      </c>
    </row>
    <row r="172" spans="1:25" ht="12.75">
      <c r="A172" s="20">
        <v>166</v>
      </c>
      <c r="B172" s="21" t="s">
        <v>163</v>
      </c>
      <c r="C172" s="23">
        <v>27.8</v>
      </c>
      <c r="D172" s="23">
        <v>30</v>
      </c>
      <c r="E172" s="23">
        <v>32.4</v>
      </c>
      <c r="F172" s="23">
        <v>34.1</v>
      </c>
      <c r="G172" s="30">
        <v>36.4</v>
      </c>
      <c r="H172" s="23">
        <v>37.2</v>
      </c>
      <c r="I172" s="23">
        <v>37.7</v>
      </c>
      <c r="J172" s="23">
        <v>35</v>
      </c>
      <c r="K172" s="23">
        <v>29.2</v>
      </c>
      <c r="L172" s="30">
        <v>26.6</v>
      </c>
      <c r="M172" s="22">
        <v>25.9</v>
      </c>
      <c r="N172" s="31">
        <v>27.4</v>
      </c>
      <c r="O172" s="31">
        <v>25.7</v>
      </c>
      <c r="P172" s="31">
        <v>22.8</v>
      </c>
      <c r="Q172" s="32">
        <v>20.3</v>
      </c>
      <c r="R172" s="31">
        <v>18.8</v>
      </c>
      <c r="S172" s="31">
        <v>17.5</v>
      </c>
      <c r="T172" s="31">
        <v>16</v>
      </c>
      <c r="U172" s="31">
        <v>14.3</v>
      </c>
      <c r="V172" s="32">
        <v>12.6</v>
      </c>
      <c r="W172" s="28">
        <f t="shared" si="7"/>
        <v>0.5465394483603973</v>
      </c>
      <c r="X172" s="28">
        <f>SUM(X$41,$W$46:$W172)</f>
        <v>93.36110937114269</v>
      </c>
      <c r="Y172" s="29">
        <v>35.599</v>
      </c>
    </row>
    <row r="173" spans="1:25" ht="12.75">
      <c r="A173" s="20">
        <v>167</v>
      </c>
      <c r="B173" s="21" t="s">
        <v>101</v>
      </c>
      <c r="C173" s="23">
        <v>21.2</v>
      </c>
      <c r="D173" s="23">
        <v>22.9</v>
      </c>
      <c r="E173" s="23">
        <v>25.8</v>
      </c>
      <c r="F173" s="23">
        <v>27.1</v>
      </c>
      <c r="G173" s="30">
        <v>27.6</v>
      </c>
      <c r="H173" s="23">
        <v>28</v>
      </c>
      <c r="I173" s="23">
        <v>28.3</v>
      </c>
      <c r="J173" s="23">
        <v>29.3</v>
      </c>
      <c r="K173" s="23">
        <v>29.7</v>
      </c>
      <c r="L173" s="30">
        <v>28.3</v>
      </c>
      <c r="M173" s="22">
        <v>26.3</v>
      </c>
      <c r="N173" s="31">
        <v>25.2</v>
      </c>
      <c r="O173" s="31">
        <v>24.1</v>
      </c>
      <c r="P173" s="31">
        <v>22.4</v>
      </c>
      <c r="Q173" s="32">
        <v>20.5</v>
      </c>
      <c r="R173" s="31">
        <v>18.4</v>
      </c>
      <c r="S173" s="31">
        <v>16.7</v>
      </c>
      <c r="T173" s="31">
        <v>15.3</v>
      </c>
      <c r="U173" s="31">
        <v>13.9</v>
      </c>
      <c r="V173" s="32">
        <v>12.6</v>
      </c>
      <c r="W173" s="28">
        <f t="shared" si="7"/>
        <v>1.212645435776127</v>
      </c>
      <c r="X173" s="28">
        <f>SUM(X$41,$W$46:$W173)</f>
        <v>94.57375480691881</v>
      </c>
      <c r="Y173" s="29">
        <v>78.986</v>
      </c>
    </row>
    <row r="174" spans="1:25" ht="12.75">
      <c r="A174" s="20">
        <v>168</v>
      </c>
      <c r="B174" s="21" t="s">
        <v>104</v>
      </c>
      <c r="C174" s="23">
        <v>21.4</v>
      </c>
      <c r="D174" s="23">
        <v>24.1</v>
      </c>
      <c r="E174" s="23">
        <v>27.2</v>
      </c>
      <c r="F174" s="23">
        <v>30.3</v>
      </c>
      <c r="G174" s="30">
        <v>33.2</v>
      </c>
      <c r="H174" s="23">
        <v>33.9</v>
      </c>
      <c r="I174" s="23">
        <v>32</v>
      </c>
      <c r="J174" s="23">
        <v>32.2</v>
      </c>
      <c r="K174" s="23">
        <v>32</v>
      </c>
      <c r="L174" s="30">
        <v>29.8</v>
      </c>
      <c r="M174" s="22">
        <v>26.3</v>
      </c>
      <c r="N174" s="31">
        <v>25.9</v>
      </c>
      <c r="O174" s="31">
        <v>25</v>
      </c>
      <c r="P174" s="31">
        <v>23.7</v>
      </c>
      <c r="Q174" s="32">
        <v>21.9</v>
      </c>
      <c r="R174" s="31">
        <v>19.7</v>
      </c>
      <c r="S174" s="31">
        <v>17.7</v>
      </c>
      <c r="T174" s="31">
        <v>16</v>
      </c>
      <c r="U174" s="31">
        <v>14.6</v>
      </c>
      <c r="V174" s="32">
        <v>13.3</v>
      </c>
      <c r="W174" s="28">
        <f aca="true" t="shared" si="8" ref="W174:W201">100*$Y174/$Y$203</f>
        <v>0.20305432017794364</v>
      </c>
      <c r="X174" s="28">
        <f>SUM(X$41,$W$46:$W174)</f>
        <v>94.77680912709675</v>
      </c>
      <c r="Y174" s="29">
        <v>13.226</v>
      </c>
    </row>
    <row r="175" spans="1:25" ht="12.75">
      <c r="A175" s="20">
        <v>169</v>
      </c>
      <c r="B175" s="21" t="s">
        <v>71</v>
      </c>
      <c r="C175" s="23">
        <v>18.1</v>
      </c>
      <c r="D175" s="23">
        <v>20.9</v>
      </c>
      <c r="E175" s="23">
        <v>23.2</v>
      </c>
      <c r="F175" s="23">
        <v>24.5</v>
      </c>
      <c r="G175" s="30">
        <v>25.4</v>
      </c>
      <c r="H175" s="23">
        <v>27.4</v>
      </c>
      <c r="I175" s="23">
        <v>28.2</v>
      </c>
      <c r="J175" s="23">
        <v>28.4</v>
      </c>
      <c r="K175" s="23">
        <v>28.7</v>
      </c>
      <c r="L175" s="30">
        <v>26.4</v>
      </c>
      <c r="M175" s="22">
        <v>26.5</v>
      </c>
      <c r="N175" s="31">
        <v>26.8</v>
      </c>
      <c r="O175" s="31">
        <v>26.8</v>
      </c>
      <c r="P175" s="31">
        <v>26</v>
      </c>
      <c r="Q175" s="32">
        <v>24.6</v>
      </c>
      <c r="R175" s="31">
        <v>23</v>
      </c>
      <c r="S175" s="31">
        <v>21.3</v>
      </c>
      <c r="T175" s="31">
        <v>19.6</v>
      </c>
      <c r="U175" s="31">
        <v>17.9</v>
      </c>
      <c r="V175" s="32">
        <v>16.3</v>
      </c>
      <c r="W175" s="28">
        <f t="shared" si="8"/>
        <v>0.24710111018176337</v>
      </c>
      <c r="X175" s="28">
        <f>SUM(X$41,$W$46:$W175)</f>
        <v>95.02391023727851</v>
      </c>
      <c r="Y175" s="29">
        <v>16.095</v>
      </c>
    </row>
    <row r="176" spans="1:25" ht="12.75">
      <c r="A176" s="20">
        <v>170</v>
      </c>
      <c r="B176" s="21" t="s">
        <v>146</v>
      </c>
      <c r="C176" s="23">
        <v>26.1</v>
      </c>
      <c r="D176" s="23">
        <v>25.4</v>
      </c>
      <c r="E176" s="23">
        <v>25.4</v>
      </c>
      <c r="F176" s="23">
        <v>26.2</v>
      </c>
      <c r="G176" s="30">
        <v>27.6</v>
      </c>
      <c r="H176" s="23">
        <v>28.1</v>
      </c>
      <c r="I176" s="23">
        <v>28.4</v>
      </c>
      <c r="J176" s="23">
        <v>28.5</v>
      </c>
      <c r="K176" s="23">
        <v>28.3</v>
      </c>
      <c r="L176" s="30">
        <v>27.6</v>
      </c>
      <c r="M176" s="22">
        <v>26.6</v>
      </c>
      <c r="N176" s="31">
        <v>24.6</v>
      </c>
      <c r="O176" s="31">
        <v>22.1</v>
      </c>
      <c r="P176" s="31">
        <v>20</v>
      </c>
      <c r="Q176" s="32">
        <v>18.2</v>
      </c>
      <c r="R176" s="31">
        <v>16.6</v>
      </c>
      <c r="S176" s="31">
        <v>15.1</v>
      </c>
      <c r="T176" s="31">
        <v>13.4</v>
      </c>
      <c r="U176" s="31">
        <v>11.7</v>
      </c>
      <c r="V176" s="32">
        <v>10.1</v>
      </c>
      <c r="W176" s="28">
        <f t="shared" si="8"/>
        <v>0.0454899403211286</v>
      </c>
      <c r="X176" s="28">
        <f>SUM(X$41,$W$46:$W176)</f>
        <v>95.06940017759965</v>
      </c>
      <c r="Y176" s="29">
        <v>2.963</v>
      </c>
    </row>
    <row r="177" spans="1:25" ht="12.75">
      <c r="A177" s="20">
        <v>171</v>
      </c>
      <c r="B177" s="21" t="s">
        <v>54</v>
      </c>
      <c r="C177" s="23">
        <v>14.8</v>
      </c>
      <c r="D177" s="23">
        <v>24.2</v>
      </c>
      <c r="E177" s="23">
        <v>32</v>
      </c>
      <c r="F177" s="23">
        <v>34.7</v>
      </c>
      <c r="G177" s="30">
        <v>31.8</v>
      </c>
      <c r="H177" s="23">
        <v>31.6</v>
      </c>
      <c r="I177" s="23">
        <v>31</v>
      </c>
      <c r="J177" s="23">
        <v>28.2</v>
      </c>
      <c r="K177" s="23">
        <v>27.6</v>
      </c>
      <c r="L177" s="30">
        <v>27.1</v>
      </c>
      <c r="M177" s="22">
        <v>26.7</v>
      </c>
      <c r="N177" s="31">
        <v>24.9</v>
      </c>
      <c r="O177" s="31">
        <v>22.6</v>
      </c>
      <c r="P177" s="31">
        <v>20.8</v>
      </c>
      <c r="Q177" s="32">
        <v>19.4</v>
      </c>
      <c r="R177" s="31">
        <v>17.9</v>
      </c>
      <c r="S177" s="31">
        <v>16.1</v>
      </c>
      <c r="T177" s="31">
        <v>14.1</v>
      </c>
      <c r="U177" s="31">
        <v>12.3</v>
      </c>
      <c r="V177" s="32">
        <v>10.6</v>
      </c>
      <c r="W177" s="28">
        <f t="shared" si="8"/>
        <v>0.002348957431364386</v>
      </c>
      <c r="X177" s="28">
        <f>SUM(X$41,$W$46:$W177)</f>
        <v>95.07174913503101</v>
      </c>
      <c r="Y177" s="29">
        <v>0.153</v>
      </c>
    </row>
    <row r="178" spans="1:25" ht="12.75">
      <c r="A178" s="20">
        <v>172</v>
      </c>
      <c r="B178" s="21" t="s">
        <v>56</v>
      </c>
      <c r="C178" s="23">
        <v>15</v>
      </c>
      <c r="D178" s="23">
        <v>18.6</v>
      </c>
      <c r="E178" s="23">
        <v>21.4</v>
      </c>
      <c r="F178" s="23">
        <v>22.2</v>
      </c>
      <c r="G178" s="30">
        <v>23.3</v>
      </c>
      <c r="H178" s="23">
        <v>25.5</v>
      </c>
      <c r="I178" s="23">
        <v>27</v>
      </c>
      <c r="J178" s="23">
        <v>27.9</v>
      </c>
      <c r="K178" s="23">
        <v>28.6</v>
      </c>
      <c r="L178" s="30">
        <v>28.3</v>
      </c>
      <c r="M178" s="22">
        <v>26.9</v>
      </c>
      <c r="N178" s="31">
        <v>24.5</v>
      </c>
      <c r="O178" s="31">
        <v>22.4</v>
      </c>
      <c r="P178" s="31">
        <v>20.7</v>
      </c>
      <c r="Q178" s="32">
        <v>19.1</v>
      </c>
      <c r="R178" s="31">
        <v>17.6</v>
      </c>
      <c r="S178" s="31">
        <v>16</v>
      </c>
      <c r="T178" s="31">
        <v>14.3</v>
      </c>
      <c r="U178" s="31">
        <v>12.8</v>
      </c>
      <c r="V178" s="32">
        <v>11.4</v>
      </c>
      <c r="W178" s="28">
        <f t="shared" si="8"/>
        <v>0.024825255990302043</v>
      </c>
      <c r="X178" s="28">
        <f>SUM(X$41,$W$46:$W178)</f>
        <v>95.09657439102132</v>
      </c>
      <c r="Y178" s="29">
        <v>1.617</v>
      </c>
    </row>
    <row r="179" spans="1:25" ht="12.75">
      <c r="A179" s="20">
        <v>173</v>
      </c>
      <c r="B179" s="21" t="s">
        <v>108</v>
      </c>
      <c r="C179" s="23">
        <v>21.6</v>
      </c>
      <c r="D179" s="23">
        <v>22.4</v>
      </c>
      <c r="E179" s="23">
        <v>23.6</v>
      </c>
      <c r="F179" s="23">
        <v>25.3</v>
      </c>
      <c r="G179" s="30">
        <v>27.6</v>
      </c>
      <c r="H179" s="23">
        <v>28.8</v>
      </c>
      <c r="I179" s="23">
        <v>25.2</v>
      </c>
      <c r="J179" s="23">
        <v>26.7</v>
      </c>
      <c r="K179" s="23">
        <v>22.2</v>
      </c>
      <c r="L179" s="30">
        <v>27.4</v>
      </c>
      <c r="M179" s="22">
        <v>27.3</v>
      </c>
      <c r="N179" s="31">
        <v>26.3</v>
      </c>
      <c r="O179" s="31">
        <v>25</v>
      </c>
      <c r="P179" s="31">
        <v>23.4</v>
      </c>
      <c r="Q179" s="32">
        <v>22.2</v>
      </c>
      <c r="R179" s="31">
        <v>20.9</v>
      </c>
      <c r="S179" s="31">
        <v>19.1</v>
      </c>
      <c r="T179" s="31">
        <v>17.4</v>
      </c>
      <c r="U179" s="31">
        <v>15.6</v>
      </c>
      <c r="V179" s="32">
        <v>14.3</v>
      </c>
      <c r="W179" s="28">
        <f t="shared" si="8"/>
        <v>0.12583042553897064</v>
      </c>
      <c r="X179" s="28">
        <f>SUM(X$41,$W$46:$W179)</f>
        <v>95.22240481656029</v>
      </c>
      <c r="Y179" s="29">
        <v>8.196</v>
      </c>
    </row>
    <row r="180" spans="1:25" ht="12.75">
      <c r="A180" s="20">
        <v>174</v>
      </c>
      <c r="B180" s="21" t="s">
        <v>126</v>
      </c>
      <c r="C180" s="23">
        <v>23.3</v>
      </c>
      <c r="D180" s="23">
        <v>23</v>
      </c>
      <c r="E180" s="23">
        <v>23.3</v>
      </c>
      <c r="F180" s="23">
        <v>23.9</v>
      </c>
      <c r="G180" s="30">
        <v>23.8</v>
      </c>
      <c r="H180" s="23">
        <v>25.9</v>
      </c>
      <c r="I180" s="23">
        <v>29.1</v>
      </c>
      <c r="J180" s="23">
        <v>30.6</v>
      </c>
      <c r="K180" s="23">
        <v>26.8</v>
      </c>
      <c r="L180" s="30">
        <v>25.6</v>
      </c>
      <c r="M180" s="22">
        <v>27.5</v>
      </c>
      <c r="N180" s="31">
        <v>31.5</v>
      </c>
      <c r="O180" s="31">
        <v>32.6</v>
      </c>
      <c r="P180" s="31">
        <v>30.6</v>
      </c>
      <c r="Q180" s="32">
        <v>28.5</v>
      </c>
      <c r="R180" s="31">
        <v>27.4</v>
      </c>
      <c r="S180" s="31">
        <v>27.1</v>
      </c>
      <c r="T180" s="31">
        <v>26.3</v>
      </c>
      <c r="U180" s="31">
        <v>24.4</v>
      </c>
      <c r="V180" s="32">
        <v>22.1</v>
      </c>
      <c r="W180" s="28">
        <f t="shared" si="8"/>
        <v>0.12065657812478896</v>
      </c>
      <c r="X180" s="28">
        <f>SUM(X$41,$W$46:$W180)</f>
        <v>95.34306139468508</v>
      </c>
      <c r="Y180" s="29">
        <v>7.859</v>
      </c>
    </row>
    <row r="181" spans="1:25" ht="12.75">
      <c r="A181" s="20">
        <v>175</v>
      </c>
      <c r="B181" s="21" t="s">
        <v>149</v>
      </c>
      <c r="C181" s="23">
        <v>26.6</v>
      </c>
      <c r="D181" s="23">
        <v>28.3</v>
      </c>
      <c r="E181" s="23">
        <v>29</v>
      </c>
      <c r="F181" s="23">
        <v>29.8</v>
      </c>
      <c r="G181" s="30">
        <v>30.5</v>
      </c>
      <c r="H181" s="23">
        <v>31.6</v>
      </c>
      <c r="I181" s="23">
        <v>30.7</v>
      </c>
      <c r="J181" s="23">
        <v>30.4</v>
      </c>
      <c r="K181" s="23">
        <v>27.6</v>
      </c>
      <c r="L181" s="30">
        <v>26.1</v>
      </c>
      <c r="M181" s="22">
        <v>27.5</v>
      </c>
      <c r="N181" s="31">
        <v>26.1</v>
      </c>
      <c r="O181" s="31">
        <v>23.6</v>
      </c>
      <c r="P181" s="31">
        <v>21.2</v>
      </c>
      <c r="Q181" s="32">
        <v>19.3</v>
      </c>
      <c r="R181" s="31">
        <v>17.7</v>
      </c>
      <c r="S181" s="31">
        <v>15.9</v>
      </c>
      <c r="T181" s="31">
        <v>14.1</v>
      </c>
      <c r="U181" s="31">
        <v>12.1</v>
      </c>
      <c r="V181" s="32">
        <v>10.2</v>
      </c>
      <c r="W181" s="28">
        <f t="shared" si="8"/>
        <v>0.590739764993718</v>
      </c>
      <c r="X181" s="28">
        <f>SUM(X$41,$W$46:$W181)</f>
        <v>95.9338011596788</v>
      </c>
      <c r="Y181" s="29">
        <v>38.478</v>
      </c>
    </row>
    <row r="182" spans="1:25" ht="12.75">
      <c r="A182" s="20">
        <v>176</v>
      </c>
      <c r="B182" s="21" t="s">
        <v>105</v>
      </c>
      <c r="C182" s="23">
        <v>21.4</v>
      </c>
      <c r="D182" s="23">
        <v>23.9</v>
      </c>
      <c r="E182" s="23">
        <v>25.5</v>
      </c>
      <c r="F182" s="23">
        <v>26.3</v>
      </c>
      <c r="G182" s="30">
        <v>27.3</v>
      </c>
      <c r="H182" s="23">
        <v>28.8</v>
      </c>
      <c r="I182" s="23">
        <v>30.5</v>
      </c>
      <c r="J182" s="23">
        <v>31</v>
      </c>
      <c r="K182" s="23">
        <v>29.7</v>
      </c>
      <c r="L182" s="30">
        <v>28.4</v>
      </c>
      <c r="M182" s="22">
        <v>27.8</v>
      </c>
      <c r="N182" s="31">
        <v>26.2</v>
      </c>
      <c r="O182" s="31">
        <v>23.7</v>
      </c>
      <c r="P182" s="31">
        <v>21.3</v>
      </c>
      <c r="Q182" s="32">
        <v>19.2</v>
      </c>
      <c r="R182" s="31">
        <v>17.6</v>
      </c>
      <c r="S182" s="31">
        <v>16.1</v>
      </c>
      <c r="T182" s="31">
        <v>14.6</v>
      </c>
      <c r="U182" s="31">
        <v>12.8</v>
      </c>
      <c r="V182" s="32">
        <v>11.2</v>
      </c>
      <c r="W182" s="28">
        <f t="shared" si="8"/>
        <v>0.1807008429226067</v>
      </c>
      <c r="X182" s="28">
        <f>SUM(X$41,$W$46:$W182)</f>
        <v>96.1145020026014</v>
      </c>
      <c r="Y182" s="29">
        <v>11.77</v>
      </c>
    </row>
    <row r="183" spans="1:25" ht="12.75">
      <c r="A183" s="20">
        <v>177</v>
      </c>
      <c r="B183" s="21" t="s">
        <v>58</v>
      </c>
      <c r="C183" s="23">
        <v>15.4</v>
      </c>
      <c r="D183" s="23">
        <v>17.7</v>
      </c>
      <c r="E183" s="23">
        <v>19.7</v>
      </c>
      <c r="F183" s="23">
        <v>21.8</v>
      </c>
      <c r="G183" s="30">
        <v>23.7</v>
      </c>
      <c r="H183" s="23">
        <v>25.4</v>
      </c>
      <c r="I183" s="23">
        <v>27</v>
      </c>
      <c r="J183" s="23">
        <v>28.3</v>
      </c>
      <c r="K183" s="23">
        <v>29.5</v>
      </c>
      <c r="L183" s="30">
        <v>29.6</v>
      </c>
      <c r="M183" s="22">
        <v>28.1</v>
      </c>
      <c r="N183" s="31">
        <v>28.3</v>
      </c>
      <c r="O183" s="31">
        <v>28.4</v>
      </c>
      <c r="P183" s="31">
        <v>28</v>
      </c>
      <c r="Q183" s="32">
        <v>27.1</v>
      </c>
      <c r="R183" s="31">
        <v>25.3</v>
      </c>
      <c r="S183" s="31">
        <v>23.1</v>
      </c>
      <c r="T183" s="31">
        <v>21</v>
      </c>
      <c r="U183" s="31">
        <v>19</v>
      </c>
      <c r="V183" s="32">
        <v>17</v>
      </c>
      <c r="W183" s="28">
        <f t="shared" si="8"/>
        <v>0.38484520217000695</v>
      </c>
      <c r="X183" s="28">
        <f>SUM(X$41,$W$46:$W183)</f>
        <v>96.49934720477141</v>
      </c>
      <c r="Y183" s="29">
        <v>25.067</v>
      </c>
    </row>
    <row r="184" spans="1:25" ht="12.75">
      <c r="A184" s="20">
        <v>178</v>
      </c>
      <c r="B184" s="21" t="s">
        <v>124</v>
      </c>
      <c r="C184" s="23">
        <v>23.2</v>
      </c>
      <c r="D184" s="23">
        <v>24.3</v>
      </c>
      <c r="E184" s="23">
        <v>25.1</v>
      </c>
      <c r="F184" s="23">
        <v>26.1</v>
      </c>
      <c r="G184" s="30">
        <v>26.8</v>
      </c>
      <c r="H184" s="23">
        <v>27.9</v>
      </c>
      <c r="I184" s="23">
        <v>28.5</v>
      </c>
      <c r="J184" s="23">
        <v>28.5</v>
      </c>
      <c r="K184" s="23">
        <v>29.6</v>
      </c>
      <c r="L184" s="30">
        <v>29.8</v>
      </c>
      <c r="M184" s="22">
        <v>28.3</v>
      </c>
      <c r="N184" s="31">
        <v>26.7</v>
      </c>
      <c r="O184" s="31">
        <v>24.8</v>
      </c>
      <c r="P184" s="31">
        <v>22.8</v>
      </c>
      <c r="Q184" s="32">
        <v>20.8</v>
      </c>
      <c r="R184" s="31">
        <v>19</v>
      </c>
      <c r="S184" s="31">
        <v>17.4</v>
      </c>
      <c r="T184" s="31">
        <v>15.8</v>
      </c>
      <c r="U184" s="31">
        <v>14.2</v>
      </c>
      <c r="V184" s="32">
        <v>12.8</v>
      </c>
      <c r="W184" s="28">
        <f t="shared" si="8"/>
        <v>0.286219695378603</v>
      </c>
      <c r="X184" s="28">
        <f>SUM(X$41,$W$46:$W184)</f>
        <v>96.78556690015002</v>
      </c>
      <c r="Y184" s="29">
        <v>18.643</v>
      </c>
    </row>
    <row r="185" spans="1:25" ht="12.75">
      <c r="A185" s="20">
        <v>179</v>
      </c>
      <c r="B185" s="21" t="s">
        <v>67</v>
      </c>
      <c r="C185" s="23">
        <v>17</v>
      </c>
      <c r="D185" s="23">
        <v>18.6</v>
      </c>
      <c r="E185" s="23">
        <v>20.4</v>
      </c>
      <c r="F185" s="23">
        <v>22</v>
      </c>
      <c r="G185" s="30">
        <v>23.5</v>
      </c>
      <c r="H185" s="23">
        <v>25.1</v>
      </c>
      <c r="I185" s="23">
        <v>26.6</v>
      </c>
      <c r="J185" s="23">
        <v>27.8</v>
      </c>
      <c r="K185" s="23">
        <v>28.2</v>
      </c>
      <c r="L185" s="30">
        <v>28.5</v>
      </c>
      <c r="M185" s="22">
        <v>28.5</v>
      </c>
      <c r="N185" s="31">
        <v>27.9</v>
      </c>
      <c r="O185" s="31">
        <v>26.6</v>
      </c>
      <c r="P185" s="31">
        <v>25.1</v>
      </c>
      <c r="Q185" s="32">
        <v>23.1</v>
      </c>
      <c r="R185" s="31">
        <v>21.2</v>
      </c>
      <c r="S185" s="31">
        <v>19.5</v>
      </c>
      <c r="T185" s="31">
        <v>17.9</v>
      </c>
      <c r="U185" s="31">
        <v>16.2</v>
      </c>
      <c r="V185" s="32">
        <v>14.7</v>
      </c>
      <c r="W185" s="28">
        <f t="shared" si="8"/>
        <v>0.13822002453969653</v>
      </c>
      <c r="X185" s="28">
        <f>SUM(X$41,$W$46:$W185)</f>
        <v>96.92378692468971</v>
      </c>
      <c r="Y185" s="29">
        <v>9.003</v>
      </c>
    </row>
    <row r="186" spans="1:25" ht="12.75">
      <c r="A186" s="20">
        <v>180</v>
      </c>
      <c r="B186" s="21" t="s">
        <v>116</v>
      </c>
      <c r="C186" s="23">
        <v>22.7</v>
      </c>
      <c r="D186" s="23">
        <v>25.3</v>
      </c>
      <c r="E186" s="23">
        <v>27.3</v>
      </c>
      <c r="F186" s="23">
        <v>29.1</v>
      </c>
      <c r="G186" s="30">
        <v>31.3</v>
      </c>
      <c r="H186" s="23">
        <v>33.5</v>
      </c>
      <c r="I186" s="23">
        <v>33.9</v>
      </c>
      <c r="J186" s="23">
        <v>33.1</v>
      </c>
      <c r="K186" s="23">
        <v>31.9</v>
      </c>
      <c r="L186" s="30">
        <v>30.6</v>
      </c>
      <c r="M186" s="22">
        <v>28.8</v>
      </c>
      <c r="N186" s="31">
        <v>26.7</v>
      </c>
      <c r="O186" s="31">
        <v>24.4</v>
      </c>
      <c r="P186" s="31">
        <v>22.1</v>
      </c>
      <c r="Q186" s="32">
        <v>19.9</v>
      </c>
      <c r="R186" s="31">
        <v>17.9</v>
      </c>
      <c r="S186" s="31">
        <v>15.9</v>
      </c>
      <c r="T186" s="31">
        <v>13.9</v>
      </c>
      <c r="U186" s="31">
        <v>11.9</v>
      </c>
      <c r="V186" s="32">
        <v>10</v>
      </c>
      <c r="W186" s="28">
        <f t="shared" si="8"/>
        <v>0.09578526414563664</v>
      </c>
      <c r="X186" s="28">
        <f>SUM(X$41,$W$46:$W186)</f>
        <v>97.01957218883534</v>
      </c>
      <c r="Y186" s="29">
        <v>6.239</v>
      </c>
    </row>
    <row r="187" spans="1:25" ht="12.75">
      <c r="A187" s="20">
        <v>181</v>
      </c>
      <c r="B187" s="21" t="s">
        <v>120</v>
      </c>
      <c r="C187" s="23">
        <v>23</v>
      </c>
      <c r="D187" s="23">
        <v>26.4</v>
      </c>
      <c r="E187" s="23">
        <v>29.7</v>
      </c>
      <c r="F187" s="23">
        <v>31.5</v>
      </c>
      <c r="G187" s="30">
        <v>32.6</v>
      </c>
      <c r="H187" s="23">
        <v>33.6</v>
      </c>
      <c r="I187" s="23">
        <v>35</v>
      </c>
      <c r="J187" s="23">
        <v>30.7</v>
      </c>
      <c r="K187" s="23">
        <v>29.4</v>
      </c>
      <c r="L187" s="30">
        <v>30</v>
      </c>
      <c r="M187" s="22">
        <v>29.1</v>
      </c>
      <c r="N187" s="31">
        <v>26.8</v>
      </c>
      <c r="O187" s="31">
        <v>24.1</v>
      </c>
      <c r="P187" s="31">
        <v>21.6</v>
      </c>
      <c r="Q187" s="32">
        <v>19.8</v>
      </c>
      <c r="R187" s="31">
        <v>18.4</v>
      </c>
      <c r="S187" s="31">
        <v>16.9</v>
      </c>
      <c r="T187" s="31">
        <v>15.1</v>
      </c>
      <c r="U187" s="31">
        <v>13.2</v>
      </c>
      <c r="V187" s="32">
        <v>11.5</v>
      </c>
      <c r="W187" s="28">
        <f t="shared" si="8"/>
        <v>0.012251425034175036</v>
      </c>
      <c r="X187" s="28">
        <f>SUM(X$41,$W$46:$W187)</f>
        <v>97.03182361386952</v>
      </c>
      <c r="Y187" s="29">
        <v>0.798</v>
      </c>
    </row>
    <row r="188" spans="1:25" ht="12.75">
      <c r="A188" s="20">
        <v>182</v>
      </c>
      <c r="B188" s="21" t="s">
        <v>50</v>
      </c>
      <c r="C188" s="23">
        <v>14.3</v>
      </c>
      <c r="D188" s="23">
        <v>18.8</v>
      </c>
      <c r="E188" s="23">
        <v>19.9</v>
      </c>
      <c r="F188" s="23">
        <v>23.8</v>
      </c>
      <c r="G188" s="30">
        <v>27.1</v>
      </c>
      <c r="H188" s="23">
        <v>29.9</v>
      </c>
      <c r="I188" s="23">
        <v>34.4</v>
      </c>
      <c r="J188" s="23">
        <v>33.2</v>
      </c>
      <c r="K188" s="23">
        <v>32.4</v>
      </c>
      <c r="L188" s="30">
        <v>31.2</v>
      </c>
      <c r="M188" s="22">
        <v>29.6</v>
      </c>
      <c r="N188" s="31">
        <v>29</v>
      </c>
      <c r="O188" s="31">
        <v>27.7</v>
      </c>
      <c r="P188" s="31">
        <v>25.7</v>
      </c>
      <c r="Q188" s="32">
        <v>23.4</v>
      </c>
      <c r="R188" s="31">
        <v>21.2</v>
      </c>
      <c r="S188" s="31">
        <v>19.5</v>
      </c>
      <c r="T188" s="31">
        <v>17.7</v>
      </c>
      <c r="U188" s="31">
        <v>16</v>
      </c>
      <c r="V188" s="32">
        <v>14.4</v>
      </c>
      <c r="W188" s="28">
        <f t="shared" si="8"/>
        <v>0.1303441084462983</v>
      </c>
      <c r="X188" s="28">
        <f>SUM(X$41,$W$46:$W188)</f>
        <v>97.16216772231581</v>
      </c>
      <c r="Y188" s="29">
        <v>8.49</v>
      </c>
    </row>
    <row r="189" spans="1:25" ht="12.75">
      <c r="A189" s="20">
        <v>183</v>
      </c>
      <c r="B189" s="21" t="s">
        <v>167</v>
      </c>
      <c r="C189" s="23">
        <v>28</v>
      </c>
      <c r="D189" s="23">
        <v>26.8</v>
      </c>
      <c r="E189" s="23">
        <v>28</v>
      </c>
      <c r="F189" s="23">
        <v>28.9</v>
      </c>
      <c r="G189" s="30">
        <v>30.5</v>
      </c>
      <c r="H189" s="23">
        <v>31.3</v>
      </c>
      <c r="I189" s="23">
        <v>31.3</v>
      </c>
      <c r="J189" s="23">
        <v>30.2</v>
      </c>
      <c r="K189" s="23">
        <v>30.8</v>
      </c>
      <c r="L189" s="30">
        <v>30.4</v>
      </c>
      <c r="M189" s="22">
        <v>29.8</v>
      </c>
      <c r="N189" s="31">
        <v>27.5</v>
      </c>
      <c r="O189" s="31">
        <v>25.1</v>
      </c>
      <c r="P189" s="31">
        <v>22.6</v>
      </c>
      <c r="Q189" s="32">
        <v>20.1</v>
      </c>
      <c r="R189" s="31">
        <v>17.7</v>
      </c>
      <c r="S189" s="31">
        <v>15.4</v>
      </c>
      <c r="T189" s="31">
        <v>13.4</v>
      </c>
      <c r="U189" s="31">
        <v>11.4</v>
      </c>
      <c r="V189" s="32">
        <v>9.5</v>
      </c>
      <c r="W189" s="28">
        <f t="shared" si="8"/>
        <v>0.1951323460956951</v>
      </c>
      <c r="X189" s="28">
        <f>SUM(X$41,$W$46:$W189)</f>
        <v>97.3573000684115</v>
      </c>
      <c r="Y189" s="29">
        <v>12.71</v>
      </c>
    </row>
    <row r="190" spans="1:25" ht="12.75">
      <c r="A190" s="20">
        <v>184</v>
      </c>
      <c r="B190" s="21" t="s">
        <v>91</v>
      </c>
      <c r="C190" s="23">
        <v>20.4</v>
      </c>
      <c r="D190" s="23">
        <v>23.5</v>
      </c>
      <c r="E190" s="23">
        <v>24.9</v>
      </c>
      <c r="F190" s="23">
        <v>25.9</v>
      </c>
      <c r="G190" s="30">
        <v>26.4</v>
      </c>
      <c r="H190" s="23">
        <v>26.2</v>
      </c>
      <c r="I190" s="23">
        <v>21.9</v>
      </c>
      <c r="J190" s="23">
        <v>23.8</v>
      </c>
      <c r="K190" s="23">
        <v>25.9</v>
      </c>
      <c r="L190" s="30">
        <v>27.8</v>
      </c>
      <c r="M190" s="22">
        <v>29.9</v>
      </c>
      <c r="N190" s="31">
        <v>30.1</v>
      </c>
      <c r="O190" s="31">
        <v>27.4</v>
      </c>
      <c r="P190" s="31">
        <v>23.7</v>
      </c>
      <c r="Q190" s="32">
        <v>20.6</v>
      </c>
      <c r="R190" s="31">
        <v>18.7</v>
      </c>
      <c r="S190" s="31">
        <v>17.6</v>
      </c>
      <c r="T190" s="31">
        <v>16.6</v>
      </c>
      <c r="U190" s="31">
        <v>14.8</v>
      </c>
      <c r="V190" s="32">
        <v>12.8</v>
      </c>
      <c r="W190" s="28">
        <f t="shared" si="8"/>
        <v>0.06950150517507567</v>
      </c>
      <c r="X190" s="28">
        <f>SUM(X$41,$W$46:$W190)</f>
        <v>97.42680157358657</v>
      </c>
      <c r="Y190" s="29">
        <v>4.527</v>
      </c>
    </row>
    <row r="191" spans="1:25" ht="12.75">
      <c r="A191" s="20">
        <v>185</v>
      </c>
      <c r="B191" s="21" t="s">
        <v>123</v>
      </c>
      <c r="C191" s="23">
        <v>23.1</v>
      </c>
      <c r="D191" s="23">
        <v>24.2</v>
      </c>
      <c r="E191" s="23">
        <v>25.3</v>
      </c>
      <c r="F191" s="23">
        <v>26.6</v>
      </c>
      <c r="G191" s="30">
        <v>27.7</v>
      </c>
      <c r="H191" s="23">
        <v>28.9</v>
      </c>
      <c r="I191" s="23">
        <v>30</v>
      </c>
      <c r="J191" s="23">
        <v>31</v>
      </c>
      <c r="K191" s="23">
        <v>27</v>
      </c>
      <c r="L191" s="30">
        <v>28.5</v>
      </c>
      <c r="M191" s="22">
        <v>30.1</v>
      </c>
      <c r="N191" s="31">
        <v>31.3</v>
      </c>
      <c r="O191" s="31">
        <v>30.8</v>
      </c>
      <c r="P191" s="31">
        <v>30.1</v>
      </c>
      <c r="Q191" s="32">
        <v>29.2</v>
      </c>
      <c r="R191" s="31">
        <v>28.2</v>
      </c>
      <c r="S191" s="31">
        <v>26.6</v>
      </c>
      <c r="T191" s="31">
        <v>24.5</v>
      </c>
      <c r="U191" s="31">
        <v>22.3</v>
      </c>
      <c r="V191" s="32">
        <v>20.2</v>
      </c>
      <c r="W191" s="28">
        <f t="shared" si="8"/>
        <v>0.05284386587422365</v>
      </c>
      <c r="X191" s="28">
        <f>SUM(X$41,$W$46:$W191)</f>
        <v>97.4796454394608</v>
      </c>
      <c r="Y191" s="29">
        <v>3.442</v>
      </c>
    </row>
    <row r="192" spans="1:25" ht="12.75">
      <c r="A192" s="20">
        <v>186</v>
      </c>
      <c r="B192" s="21" t="s">
        <v>69</v>
      </c>
      <c r="C192" s="23">
        <v>17.6</v>
      </c>
      <c r="D192" s="23">
        <v>19.3</v>
      </c>
      <c r="E192" s="23">
        <v>21.6</v>
      </c>
      <c r="F192" s="23">
        <v>25.5</v>
      </c>
      <c r="G192" s="30">
        <v>28.3</v>
      </c>
      <c r="H192" s="23">
        <v>29.3</v>
      </c>
      <c r="I192" s="23">
        <v>30.3</v>
      </c>
      <c r="J192" s="23">
        <v>31.1</v>
      </c>
      <c r="K192" s="23">
        <v>31.9</v>
      </c>
      <c r="L192" s="30">
        <v>31.3</v>
      </c>
      <c r="M192" s="22">
        <v>30.2</v>
      </c>
      <c r="N192" s="31">
        <v>29.6</v>
      </c>
      <c r="O192" s="31">
        <v>28.3</v>
      </c>
      <c r="P192" s="31">
        <v>26.6</v>
      </c>
      <c r="Q192" s="32">
        <v>24.7</v>
      </c>
      <c r="R192" s="31">
        <v>22.6</v>
      </c>
      <c r="S192" s="31">
        <v>20.6</v>
      </c>
      <c r="T192" s="31">
        <v>18.6</v>
      </c>
      <c r="U192" s="31">
        <v>16.8</v>
      </c>
      <c r="V192" s="32">
        <v>15</v>
      </c>
      <c r="W192" s="28">
        <f t="shared" si="8"/>
        <v>0.2139086528836601</v>
      </c>
      <c r="X192" s="28">
        <f>SUM(X$41,$W$46:$W192)</f>
        <v>97.69355409234446</v>
      </c>
      <c r="Y192" s="29">
        <v>13.933</v>
      </c>
    </row>
    <row r="193" spans="1:25" ht="12.75">
      <c r="A193" s="20">
        <v>187</v>
      </c>
      <c r="B193" s="21" t="s">
        <v>110</v>
      </c>
      <c r="C193" s="23">
        <v>21.9</v>
      </c>
      <c r="D193" s="23">
        <v>24.4</v>
      </c>
      <c r="E193" s="23">
        <v>26.1</v>
      </c>
      <c r="F193" s="23">
        <v>27.5</v>
      </c>
      <c r="G193" s="30">
        <v>29.2</v>
      </c>
      <c r="H193" s="23">
        <v>30.8</v>
      </c>
      <c r="I193" s="23">
        <v>30.8</v>
      </c>
      <c r="J193" s="23">
        <v>30.6</v>
      </c>
      <c r="K193" s="23">
        <v>29.7</v>
      </c>
      <c r="L193" s="30">
        <v>28.1</v>
      </c>
      <c r="M193" s="22">
        <v>30.3</v>
      </c>
      <c r="N193" s="31">
        <v>31.5</v>
      </c>
      <c r="O193" s="31">
        <v>31.1</v>
      </c>
      <c r="P193" s="31">
        <v>29.7</v>
      </c>
      <c r="Q193" s="32">
        <v>28.3</v>
      </c>
      <c r="R193" s="31">
        <v>26.6</v>
      </c>
      <c r="S193" s="31">
        <v>24.6</v>
      </c>
      <c r="T193" s="31">
        <v>22.2</v>
      </c>
      <c r="U193" s="31">
        <v>19.8</v>
      </c>
      <c r="V193" s="32">
        <v>17.8</v>
      </c>
      <c r="W193" s="28">
        <f t="shared" si="8"/>
        <v>0.9018307743514733</v>
      </c>
      <c r="X193" s="28">
        <f>SUM(X$41,$W$46:$W193)</f>
        <v>98.59538486669592</v>
      </c>
      <c r="Y193" s="29">
        <v>58.741</v>
      </c>
    </row>
    <row r="194" spans="1:25" ht="12.75">
      <c r="A194" s="20">
        <v>188</v>
      </c>
      <c r="B194" s="21" t="s">
        <v>36</v>
      </c>
      <c r="C194" s="25">
        <v>12.8</v>
      </c>
      <c r="D194" s="25">
        <v>13.2</v>
      </c>
      <c r="E194" s="23">
        <v>15.9</v>
      </c>
      <c r="F194" s="23">
        <v>18.7</v>
      </c>
      <c r="G194" s="30">
        <v>21.9</v>
      </c>
      <c r="H194" s="23">
        <v>22</v>
      </c>
      <c r="I194" s="23">
        <v>23.6</v>
      </c>
      <c r="J194" s="23">
        <v>25.7</v>
      </c>
      <c r="K194" s="23">
        <v>28</v>
      </c>
      <c r="L194" s="30">
        <v>29.7</v>
      </c>
      <c r="M194" s="22">
        <v>30.4</v>
      </c>
      <c r="N194" s="31">
        <v>31.2</v>
      </c>
      <c r="O194" s="31">
        <v>31.1</v>
      </c>
      <c r="P194" s="31">
        <v>30.6</v>
      </c>
      <c r="Q194" s="32">
        <v>29.9</v>
      </c>
      <c r="R194" s="31">
        <v>28.7</v>
      </c>
      <c r="S194" s="31">
        <v>26.8</v>
      </c>
      <c r="T194" s="31">
        <v>24.2</v>
      </c>
      <c r="U194" s="31">
        <v>21.9</v>
      </c>
      <c r="V194" s="32">
        <v>20</v>
      </c>
      <c r="W194" s="28">
        <f t="shared" si="8"/>
        <v>0.024518202731300162</v>
      </c>
      <c r="X194" s="28">
        <f>SUM(X$41,$W$46:$W194)</f>
        <v>98.61990306942722</v>
      </c>
      <c r="Y194" s="29">
        <v>1.597</v>
      </c>
    </row>
    <row r="195" spans="1:25" ht="12.75">
      <c r="A195" s="20">
        <v>189</v>
      </c>
      <c r="B195" s="21" t="s">
        <v>94</v>
      </c>
      <c r="C195" s="23">
        <v>20.6</v>
      </c>
      <c r="D195" s="23">
        <v>22.7</v>
      </c>
      <c r="E195" s="23">
        <v>24.6</v>
      </c>
      <c r="F195" s="23">
        <v>27.5</v>
      </c>
      <c r="G195" s="30">
        <v>31.3</v>
      </c>
      <c r="H195" s="23">
        <v>35.3</v>
      </c>
      <c r="I195" s="23">
        <v>39</v>
      </c>
      <c r="J195" s="23">
        <v>39.7</v>
      </c>
      <c r="K195" s="23">
        <v>36.7</v>
      </c>
      <c r="L195" s="30">
        <v>32.8</v>
      </c>
      <c r="M195" s="22">
        <v>30.7</v>
      </c>
      <c r="N195" s="31">
        <v>30.9</v>
      </c>
      <c r="O195" s="31">
        <v>29.9</v>
      </c>
      <c r="P195" s="31">
        <v>27.7</v>
      </c>
      <c r="Q195" s="32">
        <v>24.8</v>
      </c>
      <c r="R195" s="31">
        <v>22.3</v>
      </c>
      <c r="S195" s="31">
        <v>20.4</v>
      </c>
      <c r="T195" s="31">
        <v>18.9</v>
      </c>
      <c r="U195" s="31">
        <v>17.3</v>
      </c>
      <c r="V195" s="32">
        <v>15.6</v>
      </c>
      <c r="W195" s="28">
        <f t="shared" si="8"/>
        <v>0.3238797775951836</v>
      </c>
      <c r="X195" s="28">
        <f>SUM(X$41,$W$46:$W195)</f>
        <v>98.9437828470224</v>
      </c>
      <c r="Y195" s="29">
        <v>21.096</v>
      </c>
    </row>
    <row r="196" spans="1:25" ht="12.75">
      <c r="A196" s="20">
        <v>190</v>
      </c>
      <c r="B196" s="21" t="s">
        <v>82</v>
      </c>
      <c r="C196" s="23">
        <v>19.4</v>
      </c>
      <c r="D196" s="23">
        <v>20.7</v>
      </c>
      <c r="E196" s="23">
        <v>22</v>
      </c>
      <c r="F196" s="23">
        <v>23.7</v>
      </c>
      <c r="G196" s="30">
        <v>26.6</v>
      </c>
      <c r="H196" s="23">
        <v>28.8</v>
      </c>
      <c r="I196" s="23">
        <v>30.4</v>
      </c>
      <c r="J196" s="23">
        <v>31.2</v>
      </c>
      <c r="K196" s="23">
        <v>31.7</v>
      </c>
      <c r="L196" s="30">
        <v>31.9</v>
      </c>
      <c r="M196" s="22">
        <v>31.4</v>
      </c>
      <c r="N196" s="31">
        <v>30.1</v>
      </c>
      <c r="O196" s="31">
        <v>29.2</v>
      </c>
      <c r="P196" s="31">
        <v>28.2</v>
      </c>
      <c r="Q196" s="32">
        <v>26.8</v>
      </c>
      <c r="R196" s="31">
        <v>24.9</v>
      </c>
      <c r="S196" s="31">
        <v>22.9</v>
      </c>
      <c r="T196" s="31">
        <v>20.7</v>
      </c>
      <c r="U196" s="31">
        <v>19</v>
      </c>
      <c r="V196" s="32">
        <v>17.4</v>
      </c>
      <c r="W196" s="28">
        <f t="shared" si="8"/>
        <v>0.15576811829165402</v>
      </c>
      <c r="X196" s="28">
        <f>SUM(X$41,$W$46:$W196)</f>
        <v>99.09955096531407</v>
      </c>
      <c r="Y196" s="29">
        <v>10.146</v>
      </c>
    </row>
    <row r="197" spans="1:25" ht="12.75">
      <c r="A197" s="20">
        <v>191</v>
      </c>
      <c r="B197" s="21" t="s">
        <v>39</v>
      </c>
      <c r="C197" s="25">
        <v>12.9</v>
      </c>
      <c r="D197" s="23">
        <v>15.8</v>
      </c>
      <c r="E197" s="23">
        <v>18.5</v>
      </c>
      <c r="F197" s="23">
        <v>19.4</v>
      </c>
      <c r="G197" s="30">
        <v>21.3</v>
      </c>
      <c r="H197" s="35">
        <v>-20</v>
      </c>
      <c r="I197" s="23">
        <v>21.1</v>
      </c>
      <c r="J197" s="23">
        <v>22.9</v>
      </c>
      <c r="K197" s="23">
        <v>27.6</v>
      </c>
      <c r="L197" s="30">
        <v>33.1</v>
      </c>
      <c r="M197" s="22">
        <v>31.5</v>
      </c>
      <c r="N197" s="31">
        <v>33.2</v>
      </c>
      <c r="O197" s="31">
        <v>32.1</v>
      </c>
      <c r="P197" s="31">
        <v>30.7</v>
      </c>
      <c r="Q197" s="32">
        <v>28.4</v>
      </c>
      <c r="R197" s="31">
        <v>25.8</v>
      </c>
      <c r="S197" s="31">
        <v>23.6</v>
      </c>
      <c r="T197" s="31">
        <v>21.8</v>
      </c>
      <c r="U197" s="31">
        <v>20.4</v>
      </c>
      <c r="V197" s="32">
        <v>18.8</v>
      </c>
      <c r="W197" s="28">
        <f t="shared" si="8"/>
        <v>0.016381291367750326</v>
      </c>
      <c r="X197" s="28">
        <f>SUM(X$41,$W$46:$W197)</f>
        <v>99.11593225668182</v>
      </c>
      <c r="Y197" s="29">
        <v>1.067</v>
      </c>
    </row>
    <row r="198" spans="1:25" ht="12.75">
      <c r="A198" s="20">
        <v>192</v>
      </c>
      <c r="B198" s="21" t="s">
        <v>152</v>
      </c>
      <c r="C198" s="23">
        <v>26.8</v>
      </c>
      <c r="D198" s="23">
        <v>28</v>
      </c>
      <c r="E198" s="23">
        <v>29.8</v>
      </c>
      <c r="F198" s="23">
        <v>31.6</v>
      </c>
      <c r="G198" s="30">
        <v>33.3</v>
      </c>
      <c r="H198" s="23">
        <v>32.9</v>
      </c>
      <c r="I198" s="23">
        <v>32.8</v>
      </c>
      <c r="J198" s="23">
        <v>34.4</v>
      </c>
      <c r="K198" s="23">
        <v>33.6</v>
      </c>
      <c r="L198" s="30">
        <v>30.5</v>
      </c>
      <c r="M198" s="22">
        <v>31.8</v>
      </c>
      <c r="N198" s="31">
        <v>33.2</v>
      </c>
      <c r="O198" s="31">
        <v>32.8</v>
      </c>
      <c r="P198" s="31">
        <v>31.5</v>
      </c>
      <c r="Q198" s="32">
        <v>29.1</v>
      </c>
      <c r="R198" s="31">
        <v>26.3</v>
      </c>
      <c r="S198" s="31">
        <v>23.8</v>
      </c>
      <c r="T198" s="31">
        <v>21.6</v>
      </c>
      <c r="U198" s="31">
        <v>19.8</v>
      </c>
      <c r="V198" s="32">
        <v>17.9</v>
      </c>
      <c r="W198" s="28">
        <f t="shared" si="8"/>
        <v>0.44441353441637177</v>
      </c>
      <c r="X198" s="28">
        <f>SUM(X$41,$W$46:$W198)</f>
        <v>99.56034579109819</v>
      </c>
      <c r="Y198" s="29">
        <v>28.947</v>
      </c>
    </row>
    <row r="199" spans="1:25" ht="12.75">
      <c r="A199" s="20">
        <v>193</v>
      </c>
      <c r="B199" s="21" t="s">
        <v>97</v>
      </c>
      <c r="C199" s="23">
        <v>20.8</v>
      </c>
      <c r="D199" s="23">
        <v>21.2</v>
      </c>
      <c r="E199" s="23">
        <v>22</v>
      </c>
      <c r="F199" s="23">
        <v>24</v>
      </c>
      <c r="G199" s="30">
        <v>26.2</v>
      </c>
      <c r="H199" s="23">
        <v>27.7</v>
      </c>
      <c r="I199" s="23">
        <v>29.3</v>
      </c>
      <c r="J199" s="23">
        <v>30.8</v>
      </c>
      <c r="K199" s="23">
        <v>32.3</v>
      </c>
      <c r="L199" s="30">
        <v>33.1</v>
      </c>
      <c r="M199" s="22">
        <v>32.2</v>
      </c>
      <c r="N199" s="31">
        <v>33.4</v>
      </c>
      <c r="O199" s="31">
        <v>32.3</v>
      </c>
      <c r="P199" s="31">
        <v>30.6</v>
      </c>
      <c r="Q199" s="32">
        <v>28.5</v>
      </c>
      <c r="R199" s="31">
        <v>26.1</v>
      </c>
      <c r="S199" s="31">
        <v>23.7</v>
      </c>
      <c r="T199" s="31">
        <v>21.6</v>
      </c>
      <c r="U199" s="31">
        <v>19.8</v>
      </c>
      <c r="V199" s="32">
        <v>18</v>
      </c>
      <c r="W199" s="28">
        <f t="shared" si="8"/>
        <v>0.17825976951354178</v>
      </c>
      <c r="X199" s="28">
        <f>SUM(X$41,$W$46:$W199)</f>
        <v>99.73860556061173</v>
      </c>
      <c r="Y199" s="29">
        <v>11.611</v>
      </c>
    </row>
    <row r="200" spans="1:25" ht="12.75">
      <c r="A200" s="20">
        <v>194</v>
      </c>
      <c r="B200" s="21" t="s">
        <v>96</v>
      </c>
      <c r="C200" s="23">
        <v>20.7</v>
      </c>
      <c r="D200" s="23">
        <v>23.7</v>
      </c>
      <c r="E200" s="23">
        <v>30.5</v>
      </c>
      <c r="F200" s="23">
        <v>31.5</v>
      </c>
      <c r="G200" s="30">
        <v>29.8</v>
      </c>
      <c r="H200" s="23">
        <v>34.3</v>
      </c>
      <c r="I200" s="23">
        <v>35.5</v>
      </c>
      <c r="J200" s="23">
        <v>38.8</v>
      </c>
      <c r="K200" s="23">
        <v>38.7</v>
      </c>
      <c r="L200" s="30">
        <v>37</v>
      </c>
      <c r="M200" s="22">
        <v>34.9</v>
      </c>
      <c r="N200" s="31">
        <v>32.2</v>
      </c>
      <c r="O200" s="31">
        <v>29.5</v>
      </c>
      <c r="P200" s="31">
        <v>27</v>
      </c>
      <c r="Q200" s="32">
        <v>24.8</v>
      </c>
      <c r="R200" s="31">
        <v>22.7</v>
      </c>
      <c r="S200" s="31">
        <v>20.5</v>
      </c>
      <c r="T200" s="31">
        <v>18.4</v>
      </c>
      <c r="U200" s="31">
        <v>16.3</v>
      </c>
      <c r="V200" s="32">
        <v>14.6</v>
      </c>
      <c r="W200" s="28">
        <f t="shared" si="8"/>
        <v>0.05775671801825373</v>
      </c>
      <c r="X200" s="28">
        <f>SUM(X$41,$W$46:$W200)</f>
        <v>99.79636227862999</v>
      </c>
      <c r="Y200" s="29">
        <v>3.762</v>
      </c>
    </row>
    <row r="201" spans="1:25" ht="12.75">
      <c r="A201" s="20">
        <v>195</v>
      </c>
      <c r="B201" s="21" t="s">
        <v>194</v>
      </c>
      <c r="C201" s="23">
        <v>33.1</v>
      </c>
      <c r="D201" s="23">
        <v>33</v>
      </c>
      <c r="E201" s="23">
        <v>33</v>
      </c>
      <c r="F201" s="23">
        <v>32.7</v>
      </c>
      <c r="G201" s="30">
        <v>32.2</v>
      </c>
      <c r="H201" s="23">
        <v>32</v>
      </c>
      <c r="I201" s="23">
        <v>32.6</v>
      </c>
      <c r="J201" s="23">
        <v>33.1</v>
      </c>
      <c r="K201" s="23">
        <v>34.3</v>
      </c>
      <c r="L201" s="30">
        <v>35.5</v>
      </c>
      <c r="M201" s="22">
        <v>35.6</v>
      </c>
      <c r="N201" s="31">
        <v>35.2</v>
      </c>
      <c r="O201" s="31">
        <v>34.7</v>
      </c>
      <c r="P201" s="31">
        <v>34.1</v>
      </c>
      <c r="Q201" s="32">
        <v>33.5</v>
      </c>
      <c r="R201" s="31">
        <v>32.4</v>
      </c>
      <c r="S201" s="31">
        <v>30.7</v>
      </c>
      <c r="T201" s="31">
        <v>28.6</v>
      </c>
      <c r="U201" s="31">
        <v>26.1</v>
      </c>
      <c r="V201" s="32">
        <v>23.9</v>
      </c>
      <c r="W201" s="28">
        <f t="shared" si="8"/>
        <v>0.20363772137004715</v>
      </c>
      <c r="X201" s="28">
        <f>SUM(X$41,$W$46:$W201)</f>
        <v>100.00000000000003</v>
      </c>
      <c r="Y201" s="29">
        <v>13.264</v>
      </c>
    </row>
    <row r="202" spans="1:25" ht="12.75">
      <c r="A202" s="37"/>
      <c r="B202" s="38" t="s">
        <v>205</v>
      </c>
      <c r="C202" s="39">
        <f aca="true" t="shared" si="9" ref="C202:V202">MIN(C$3:C$41,C$46:C$201)</f>
        <v>2.7</v>
      </c>
      <c r="D202" s="39">
        <f t="shared" si="9"/>
        <v>3</v>
      </c>
      <c r="E202" s="39">
        <f t="shared" si="9"/>
        <v>3.3</v>
      </c>
      <c r="F202" s="39">
        <f t="shared" si="9"/>
        <v>2.1</v>
      </c>
      <c r="G202" s="40">
        <f t="shared" si="9"/>
        <v>-0.9</v>
      </c>
      <c r="H202" s="41">
        <f t="shared" si="9"/>
        <v>-20</v>
      </c>
      <c r="I202" s="39">
        <f t="shared" si="9"/>
        <v>-1.3</v>
      </c>
      <c r="J202" s="39">
        <f t="shared" si="9"/>
        <v>-1.8</v>
      </c>
      <c r="K202" s="41">
        <f t="shared" si="9"/>
        <v>-3</v>
      </c>
      <c r="L202" s="42">
        <f t="shared" si="9"/>
        <v>-6.5</v>
      </c>
      <c r="M202" s="41">
        <f t="shared" si="9"/>
        <v>-7.4</v>
      </c>
      <c r="N202" s="41">
        <f t="shared" si="9"/>
        <v>-7.2</v>
      </c>
      <c r="O202" s="41">
        <f t="shared" si="9"/>
        <v>-7.4</v>
      </c>
      <c r="P202" s="41">
        <f t="shared" si="9"/>
        <v>-7.8</v>
      </c>
      <c r="Q202" s="42">
        <f t="shared" si="9"/>
        <v>-8.3</v>
      </c>
      <c r="R202" s="41">
        <f t="shared" si="9"/>
        <v>-8.8</v>
      </c>
      <c r="S202" s="41">
        <f t="shared" si="9"/>
        <v>-9.2</v>
      </c>
      <c r="T202" s="41">
        <f t="shared" si="9"/>
        <v>-9.4</v>
      </c>
      <c r="U202" s="41">
        <f t="shared" si="9"/>
        <v>-9.9</v>
      </c>
      <c r="V202" s="42">
        <f t="shared" si="9"/>
        <v>-10.5</v>
      </c>
      <c r="W202" s="43"/>
      <c r="X202" s="43"/>
      <c r="Y202" s="44"/>
    </row>
    <row r="203" spans="1:25" ht="12.75">
      <c r="A203" s="45"/>
      <c r="B203" s="46" t="s">
        <v>206</v>
      </c>
      <c r="C203" s="47">
        <f aca="true" t="shared" si="10" ref="C203:V203">SUM(C$3:C$41,C$46:C$201)/195</f>
        <v>21.110256410256415</v>
      </c>
      <c r="D203" s="47">
        <f t="shared" si="10"/>
        <v>22.438974358974356</v>
      </c>
      <c r="E203" s="47">
        <f t="shared" si="10"/>
        <v>23.052307692307682</v>
      </c>
      <c r="F203" s="47">
        <f t="shared" si="10"/>
        <v>22.19948717948717</v>
      </c>
      <c r="G203" s="48">
        <f t="shared" si="10"/>
        <v>21.561538461538465</v>
      </c>
      <c r="H203" s="47">
        <f t="shared" si="10"/>
        <v>20.635897435897448</v>
      </c>
      <c r="I203" s="47">
        <f t="shared" si="10"/>
        <v>20.878461538461544</v>
      </c>
      <c r="J203" s="47">
        <f t="shared" si="10"/>
        <v>19.9948717948718</v>
      </c>
      <c r="K203" s="47">
        <f t="shared" si="10"/>
        <v>17.946153846153845</v>
      </c>
      <c r="L203" s="48">
        <f t="shared" si="10"/>
        <v>15.84051282051282</v>
      </c>
      <c r="M203" s="47">
        <f t="shared" si="10"/>
        <v>14.221538461538467</v>
      </c>
      <c r="N203" s="49">
        <f t="shared" si="10"/>
        <v>13.275384615384612</v>
      </c>
      <c r="O203" s="49">
        <f t="shared" si="10"/>
        <v>12.202051282051283</v>
      </c>
      <c r="P203" s="49">
        <f t="shared" si="10"/>
        <v>10.947692307692309</v>
      </c>
      <c r="Q203" s="50">
        <f t="shared" si="10"/>
        <v>9.549230769230768</v>
      </c>
      <c r="R203" s="49">
        <f t="shared" si="10"/>
        <v>8.148717948717952</v>
      </c>
      <c r="S203" s="49">
        <f t="shared" si="10"/>
        <v>6.8246153846153845</v>
      </c>
      <c r="T203" s="49">
        <f t="shared" si="10"/>
        <v>5.615384615384614</v>
      </c>
      <c r="U203" s="49">
        <f t="shared" si="10"/>
        <v>4.495897435897434</v>
      </c>
      <c r="V203" s="50">
        <f t="shared" si="10"/>
        <v>3.4235897435897433</v>
      </c>
      <c r="W203" s="51"/>
      <c r="X203" s="51" t="s">
        <v>207</v>
      </c>
      <c r="Y203" s="52">
        <f>SUM(Y$3:Y$41,Y$46:Y$201)</f>
        <v>6513.527999999997</v>
      </c>
    </row>
    <row r="204" spans="1:25" ht="12.75">
      <c r="A204" s="53"/>
      <c r="B204" s="54" t="s">
        <v>208</v>
      </c>
      <c r="C204" s="55">
        <f aca="true" t="shared" si="11" ref="C204:V204">MAX(C$3:C$41,C$46:C$201)</f>
        <v>37.3</v>
      </c>
      <c r="D204" s="55">
        <f t="shared" si="11"/>
        <v>37.3</v>
      </c>
      <c r="E204" s="55">
        <f t="shared" si="11"/>
        <v>38.1</v>
      </c>
      <c r="F204" s="55">
        <f t="shared" si="11"/>
        <v>43.4</v>
      </c>
      <c r="G204" s="56">
        <f t="shared" si="11"/>
        <v>39.4</v>
      </c>
      <c r="H204" s="55">
        <f t="shared" si="11"/>
        <v>37.9</v>
      </c>
      <c r="I204" s="55">
        <f t="shared" si="11"/>
        <v>39</v>
      </c>
      <c r="J204" s="55">
        <f t="shared" si="11"/>
        <v>39.7</v>
      </c>
      <c r="K204" s="55">
        <f t="shared" si="11"/>
        <v>38.7</v>
      </c>
      <c r="L204" s="56">
        <f t="shared" si="11"/>
        <v>37</v>
      </c>
      <c r="M204" s="55">
        <f t="shared" si="11"/>
        <v>35.6</v>
      </c>
      <c r="N204" s="57">
        <f t="shared" si="11"/>
        <v>35.2</v>
      </c>
      <c r="O204" s="57">
        <f t="shared" si="11"/>
        <v>34.7</v>
      </c>
      <c r="P204" s="57">
        <f t="shared" si="11"/>
        <v>34.1</v>
      </c>
      <c r="Q204" s="58">
        <f t="shared" si="11"/>
        <v>33.5</v>
      </c>
      <c r="R204" s="57">
        <f t="shared" si="11"/>
        <v>32.4</v>
      </c>
      <c r="S204" s="57">
        <f t="shared" si="11"/>
        <v>30.7</v>
      </c>
      <c r="T204" s="57">
        <f t="shared" si="11"/>
        <v>28.6</v>
      </c>
      <c r="U204" s="57">
        <f t="shared" si="11"/>
        <v>26.1</v>
      </c>
      <c r="V204" s="58">
        <f t="shared" si="11"/>
        <v>23.9</v>
      </c>
      <c r="W204" s="59"/>
      <c r="X204" s="59"/>
      <c r="Y204" s="60"/>
    </row>
    <row r="205" spans="1:25" ht="12.75">
      <c r="A205" s="61"/>
      <c r="B205" s="62" t="s">
        <v>48</v>
      </c>
      <c r="C205" s="61">
        <v>0</v>
      </c>
      <c r="D205" s="61">
        <v>0</v>
      </c>
      <c r="E205" s="61">
        <v>0</v>
      </c>
      <c r="F205" s="61">
        <v>0</v>
      </c>
      <c r="G205" s="62">
        <v>0</v>
      </c>
      <c r="H205" s="63">
        <v>2</v>
      </c>
      <c r="I205" s="61">
        <v>0</v>
      </c>
      <c r="J205" s="61">
        <v>0</v>
      </c>
      <c r="K205" s="63">
        <v>6</v>
      </c>
      <c r="L205" s="64">
        <v>7</v>
      </c>
      <c r="M205" s="63">
        <v>10</v>
      </c>
      <c r="N205" s="63">
        <v>11</v>
      </c>
      <c r="O205" s="63">
        <v>15</v>
      </c>
      <c r="P205" s="63">
        <v>19</v>
      </c>
      <c r="Q205" s="64">
        <v>21</v>
      </c>
      <c r="R205" s="63">
        <v>25</v>
      </c>
      <c r="S205" s="63">
        <v>34</v>
      </c>
      <c r="T205" s="63">
        <v>38</v>
      </c>
      <c r="U205" s="63">
        <v>44</v>
      </c>
      <c r="V205" s="64">
        <v>50</v>
      </c>
      <c r="W205" s="61"/>
      <c r="X205" s="61"/>
      <c r="Y205" s="62"/>
    </row>
    <row r="208" ht="12.75">
      <c r="B208" t="s">
        <v>209</v>
      </c>
    </row>
    <row r="209" ht="12.75">
      <c r="B209" t="s">
        <v>210</v>
      </c>
    </row>
    <row r="211" ht="12.75">
      <c r="B211" t="s">
        <v>211</v>
      </c>
    </row>
    <row r="212" ht="12.75">
      <c r="B212" t="s">
        <v>212</v>
      </c>
    </row>
    <row r="213" ht="12.75">
      <c r="B213" t="s">
        <v>213</v>
      </c>
    </row>
    <row r="215" ht="12.75">
      <c r="B215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2"/>
  <dimension ref="A1:Y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70" customWidth="1"/>
    <col min="2" max="2" width="16.7109375" style="0" customWidth="1"/>
    <col min="3" max="22" width="5.8515625" style="71" customWidth="1"/>
    <col min="23" max="23" width="7.7109375" style="72" customWidth="1"/>
    <col min="24" max="24" width="6.28125" style="72" customWidth="1"/>
    <col min="25" max="25" width="9.28125" style="73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5"/>
      <c r="X1" s="5" t="s">
        <v>1</v>
      </c>
      <c r="Y1" s="6"/>
    </row>
    <row r="2" spans="1:25" ht="12.75">
      <c r="A2" s="1"/>
      <c r="B2" s="2"/>
      <c r="C2" s="7">
        <v>1955</v>
      </c>
      <c r="D2" s="7">
        <v>1960</v>
      </c>
      <c r="E2" s="7">
        <v>1965</v>
      </c>
      <c r="F2" s="7">
        <v>1970</v>
      </c>
      <c r="G2" s="8">
        <v>1975</v>
      </c>
      <c r="H2" s="7">
        <v>1980</v>
      </c>
      <c r="I2" s="7">
        <v>1985</v>
      </c>
      <c r="J2" s="7">
        <v>1990</v>
      </c>
      <c r="K2" s="7">
        <v>1995</v>
      </c>
      <c r="L2" s="8">
        <v>2000</v>
      </c>
      <c r="M2" s="7">
        <v>2005</v>
      </c>
      <c r="N2" s="7">
        <v>2010</v>
      </c>
      <c r="O2" s="7">
        <v>2015</v>
      </c>
      <c r="P2" s="7">
        <v>2020</v>
      </c>
      <c r="Q2" s="8">
        <v>2025</v>
      </c>
      <c r="R2" s="7">
        <v>2030</v>
      </c>
      <c r="S2" s="7">
        <v>2035</v>
      </c>
      <c r="T2" s="7">
        <v>2040</v>
      </c>
      <c r="U2" s="7">
        <v>2045</v>
      </c>
      <c r="V2" s="8">
        <v>2050</v>
      </c>
      <c r="W2" s="7" t="s">
        <v>2</v>
      </c>
      <c r="X2" s="7" t="s">
        <v>3</v>
      </c>
      <c r="Y2" s="8" t="s">
        <v>4</v>
      </c>
    </row>
    <row r="3" spans="1:25" ht="12.75">
      <c r="A3" s="9">
        <v>1</v>
      </c>
      <c r="B3" s="10" t="s">
        <v>55</v>
      </c>
      <c r="C3" s="65">
        <v>14.9</v>
      </c>
      <c r="D3" s="12">
        <v>14.4</v>
      </c>
      <c r="E3" s="12">
        <v>10.3</v>
      </c>
      <c r="F3" s="12">
        <v>7.2</v>
      </c>
      <c r="G3" s="13">
        <v>6</v>
      </c>
      <c r="H3" s="12">
        <v>4.2</v>
      </c>
      <c r="I3" s="12">
        <v>3.3</v>
      </c>
      <c r="J3" s="12">
        <v>2.5</v>
      </c>
      <c r="K3" s="16">
        <v>-2.4</v>
      </c>
      <c r="L3" s="17">
        <v>-6.5</v>
      </c>
      <c r="M3" s="16">
        <v>-7.4</v>
      </c>
      <c r="N3" s="79">
        <v>-7.2</v>
      </c>
      <c r="O3" s="16">
        <v>-7.4</v>
      </c>
      <c r="P3" s="16">
        <v>-7.8</v>
      </c>
      <c r="Q3" s="17">
        <v>-8.3</v>
      </c>
      <c r="R3" s="16">
        <v>-8.8</v>
      </c>
      <c r="S3" s="16">
        <v>-9.2</v>
      </c>
      <c r="T3" s="16">
        <v>-9.4</v>
      </c>
      <c r="U3" s="16">
        <v>-9.9</v>
      </c>
      <c r="V3" s="17">
        <v>-10.5</v>
      </c>
      <c r="W3" s="18">
        <f aca="true" t="shared" si="0" ref="W3:W41">100*$Y3/$Y$203</f>
        <v>0.7203162402925115</v>
      </c>
      <c r="X3" s="18">
        <f>SUM($W$3:$W3)</f>
        <v>0.7203162402925115</v>
      </c>
      <c r="Y3" s="19">
        <v>46.918</v>
      </c>
    </row>
    <row r="4" spans="1:25" ht="12.75">
      <c r="A4" s="20">
        <v>2</v>
      </c>
      <c r="B4" s="21" t="s">
        <v>28</v>
      </c>
      <c r="C4" s="23">
        <v>10.9</v>
      </c>
      <c r="D4" s="23">
        <v>9.8</v>
      </c>
      <c r="E4" s="23">
        <v>8.4</v>
      </c>
      <c r="F4" s="23">
        <v>7.1</v>
      </c>
      <c r="G4" s="30">
        <v>6.5</v>
      </c>
      <c r="H4" s="23">
        <v>5.2</v>
      </c>
      <c r="I4" s="23">
        <v>2.6</v>
      </c>
      <c r="J4" s="23">
        <v>1</v>
      </c>
      <c r="K4" s="33">
        <v>-2.6</v>
      </c>
      <c r="L4" s="34">
        <v>-6.1</v>
      </c>
      <c r="M4" s="33">
        <v>-5.5</v>
      </c>
      <c r="N4" s="80">
        <v>-5.9</v>
      </c>
      <c r="O4" s="33">
        <v>-6.6</v>
      </c>
      <c r="P4" s="33">
        <v>-7.3</v>
      </c>
      <c r="Q4" s="34">
        <v>-8.1</v>
      </c>
      <c r="R4" s="33">
        <v>-8.7</v>
      </c>
      <c r="S4" s="33">
        <v>-9.1</v>
      </c>
      <c r="T4" s="33">
        <v>-9.4</v>
      </c>
      <c r="U4" s="33">
        <v>-9.8</v>
      </c>
      <c r="V4" s="34">
        <v>-10.4</v>
      </c>
      <c r="W4" s="28">
        <f t="shared" si="0"/>
        <v>0.11890637454847823</v>
      </c>
      <c r="X4" s="28">
        <f>SUM($W$3:$W4)</f>
        <v>0.8392226148409897</v>
      </c>
      <c r="Y4" s="29">
        <v>7.745</v>
      </c>
    </row>
    <row r="5" spans="1:25" ht="12.75">
      <c r="A5" s="20">
        <v>3</v>
      </c>
      <c r="B5" s="21" t="s">
        <v>66</v>
      </c>
      <c r="C5" s="25">
        <v>17</v>
      </c>
      <c r="D5" s="25">
        <v>16.4</v>
      </c>
      <c r="E5" s="23">
        <v>12.2</v>
      </c>
      <c r="F5" s="23">
        <v>6.1</v>
      </c>
      <c r="G5" s="30">
        <v>6.2</v>
      </c>
      <c r="H5" s="23">
        <v>5.6</v>
      </c>
      <c r="I5" s="23">
        <v>5.2</v>
      </c>
      <c r="J5" s="23">
        <v>5</v>
      </c>
      <c r="K5" s="33">
        <v>-2.3</v>
      </c>
      <c r="L5" s="34">
        <v>-5.3</v>
      </c>
      <c r="M5" s="33">
        <v>-6</v>
      </c>
      <c r="N5" s="80">
        <v>-5.5</v>
      </c>
      <c r="O5" s="33">
        <v>-5.9</v>
      </c>
      <c r="P5" s="33">
        <v>-6.4</v>
      </c>
      <c r="Q5" s="34">
        <v>-6.9</v>
      </c>
      <c r="R5" s="33">
        <v>-7.2</v>
      </c>
      <c r="S5" s="33">
        <v>-7.2</v>
      </c>
      <c r="T5" s="33">
        <v>-7.2</v>
      </c>
      <c r="U5" s="33">
        <v>-7.4</v>
      </c>
      <c r="V5" s="34">
        <v>-7.7</v>
      </c>
      <c r="W5" s="28">
        <f t="shared" si="0"/>
        <v>2.2100618896548854</v>
      </c>
      <c r="X5" s="28">
        <f>SUM($W$3:$W5)</f>
        <v>3.049284504495875</v>
      </c>
      <c r="Y5" s="29">
        <v>143.953</v>
      </c>
    </row>
    <row r="6" spans="1:25" ht="12.75">
      <c r="A6" s="20">
        <v>4</v>
      </c>
      <c r="B6" s="21" t="s">
        <v>32</v>
      </c>
      <c r="C6" s="23">
        <v>11.5</v>
      </c>
      <c r="D6" s="23">
        <v>14.1</v>
      </c>
      <c r="E6" s="25">
        <v>15.3</v>
      </c>
      <c r="F6" s="23">
        <v>9.7</v>
      </c>
      <c r="G6" s="30">
        <v>8.1</v>
      </c>
      <c r="H6" s="23">
        <v>6.7</v>
      </c>
      <c r="I6" s="23">
        <v>6.7</v>
      </c>
      <c r="J6" s="23">
        <v>5.8</v>
      </c>
      <c r="K6" s="23">
        <v>0.09999999999999964</v>
      </c>
      <c r="L6" s="34">
        <v>-4.2</v>
      </c>
      <c r="M6" s="33">
        <v>-5.2</v>
      </c>
      <c r="N6" s="80">
        <v>-5.3</v>
      </c>
      <c r="O6" s="33">
        <v>-5.5</v>
      </c>
      <c r="P6" s="33">
        <v>-6</v>
      </c>
      <c r="Q6" s="34">
        <v>-6.7</v>
      </c>
      <c r="R6" s="33">
        <v>-7.3</v>
      </c>
      <c r="S6" s="33">
        <v>-7.9</v>
      </c>
      <c r="T6" s="33">
        <v>-8.4</v>
      </c>
      <c r="U6" s="33">
        <v>-9.2</v>
      </c>
      <c r="V6" s="34">
        <v>-9.9</v>
      </c>
      <c r="W6" s="28">
        <f t="shared" si="0"/>
        <v>0.15037933359617098</v>
      </c>
      <c r="X6" s="28">
        <f>SUM($W$3:$W6)</f>
        <v>3.199663838092046</v>
      </c>
      <c r="Y6" s="29">
        <v>9.795</v>
      </c>
    </row>
    <row r="7" spans="1:25" ht="12.75">
      <c r="A7" s="20">
        <v>5</v>
      </c>
      <c r="B7" s="21" t="s">
        <v>12</v>
      </c>
      <c r="C7" s="23">
        <v>4.8</v>
      </c>
      <c r="D7" s="23">
        <v>6.3</v>
      </c>
      <c r="E7" s="23">
        <v>5.4</v>
      </c>
      <c r="F7" s="23">
        <v>3.4</v>
      </c>
      <c r="G7" s="30">
        <v>2.9</v>
      </c>
      <c r="H7" s="23">
        <v>1.4</v>
      </c>
      <c r="I7" s="23">
        <v>2.3</v>
      </c>
      <c r="J7" s="23">
        <v>3.1</v>
      </c>
      <c r="K7" s="33">
        <v>-3</v>
      </c>
      <c r="L7" s="34">
        <v>-5.9</v>
      </c>
      <c r="M7" s="33">
        <v>-4.9</v>
      </c>
      <c r="N7" s="80">
        <v>-4.3</v>
      </c>
      <c r="O7" s="33">
        <v>-4</v>
      </c>
      <c r="P7" s="33">
        <v>-4.2</v>
      </c>
      <c r="Q7" s="34">
        <v>-4.9</v>
      </c>
      <c r="R7" s="33">
        <v>-5.9</v>
      </c>
      <c r="S7" s="33">
        <v>-6.6</v>
      </c>
      <c r="T7" s="33">
        <v>-6.6</v>
      </c>
      <c r="U7" s="33">
        <v>-6.3</v>
      </c>
      <c r="V7" s="34">
        <v>-6.3</v>
      </c>
      <c r="W7" s="28">
        <f t="shared" si="0"/>
        <v>0.03534183011111645</v>
      </c>
      <c r="X7" s="28">
        <f>SUM($W$3:$W7)</f>
        <v>3.2350056682031627</v>
      </c>
      <c r="Y7" s="29">
        <v>2.302</v>
      </c>
    </row>
    <row r="8" spans="1:25" ht="12.75">
      <c r="A8" s="20">
        <v>6</v>
      </c>
      <c r="B8" s="21" t="s">
        <v>22</v>
      </c>
      <c r="C8" s="23">
        <v>9.7</v>
      </c>
      <c r="D8" s="23">
        <v>7.5</v>
      </c>
      <c r="E8" s="23">
        <v>3.3</v>
      </c>
      <c r="F8" s="23">
        <v>3.5</v>
      </c>
      <c r="G8" s="30">
        <v>3.9</v>
      </c>
      <c r="H8" s="23">
        <v>3.5</v>
      </c>
      <c r="I8" s="23">
        <v>-1.1</v>
      </c>
      <c r="J8" s="23">
        <v>-1.8</v>
      </c>
      <c r="K8" s="33">
        <v>-2.6</v>
      </c>
      <c r="L8" s="34">
        <v>-3.9</v>
      </c>
      <c r="M8" s="33">
        <v>-3.8</v>
      </c>
      <c r="N8" s="80">
        <v>-3.9</v>
      </c>
      <c r="O8" s="33">
        <v>-4.2</v>
      </c>
      <c r="P8" s="33">
        <v>-4.3</v>
      </c>
      <c r="Q8" s="34">
        <v>-4.6</v>
      </c>
      <c r="R8" s="33">
        <v>-5.1</v>
      </c>
      <c r="S8" s="33">
        <v>-5.6</v>
      </c>
      <c r="T8" s="33">
        <v>-5.8</v>
      </c>
      <c r="U8" s="33">
        <v>-5.7</v>
      </c>
      <c r="V8" s="34">
        <v>-5.5</v>
      </c>
      <c r="W8" s="28">
        <f t="shared" si="0"/>
        <v>0.15484695851464836</v>
      </c>
      <c r="X8" s="28">
        <f>SUM($W$3:$W8)</f>
        <v>3.3898526267178113</v>
      </c>
      <c r="Y8" s="29">
        <v>10.086</v>
      </c>
    </row>
    <row r="9" spans="1:25" ht="12.75">
      <c r="A9" s="20">
        <v>7</v>
      </c>
      <c r="B9" s="21" t="s">
        <v>10</v>
      </c>
      <c r="C9" s="23">
        <v>4.2</v>
      </c>
      <c r="D9" s="23">
        <v>5.7</v>
      </c>
      <c r="E9" s="23">
        <v>5.3</v>
      </c>
      <c r="F9" s="23">
        <v>4</v>
      </c>
      <c r="G9" s="30">
        <v>4.4</v>
      </c>
      <c r="H9" s="23">
        <v>2.9</v>
      </c>
      <c r="I9" s="23">
        <v>2.9</v>
      </c>
      <c r="J9" s="23">
        <v>3.5</v>
      </c>
      <c r="K9" s="33">
        <v>-2.7</v>
      </c>
      <c r="L9" s="34">
        <v>-4.6</v>
      </c>
      <c r="M9" s="33">
        <v>-3.9</v>
      </c>
      <c r="N9" s="80">
        <v>-3.5</v>
      </c>
      <c r="O9" s="33">
        <v>-3.3</v>
      </c>
      <c r="P9" s="33">
        <v>-3.4</v>
      </c>
      <c r="Q9" s="34">
        <v>-4.1</v>
      </c>
      <c r="R9" s="33">
        <v>-4.5</v>
      </c>
      <c r="S9" s="33">
        <v>-4.4</v>
      </c>
      <c r="T9" s="33">
        <v>-4</v>
      </c>
      <c r="U9" s="33">
        <v>-3.8</v>
      </c>
      <c r="V9" s="34">
        <v>-4</v>
      </c>
      <c r="W9" s="28">
        <f t="shared" si="0"/>
        <v>0.020633979004926372</v>
      </c>
      <c r="X9" s="28">
        <f>SUM($W$3:$W9)</f>
        <v>3.410486605722738</v>
      </c>
      <c r="Y9" s="29">
        <v>1.344</v>
      </c>
    </row>
    <row r="10" spans="1:25" ht="12.75">
      <c r="A10" s="20">
        <v>8</v>
      </c>
      <c r="B10" s="21" t="s">
        <v>29</v>
      </c>
      <c r="C10" s="23">
        <v>11</v>
      </c>
      <c r="D10" s="23">
        <v>13.2</v>
      </c>
      <c r="E10" s="23">
        <v>12.4</v>
      </c>
      <c r="F10" s="23">
        <v>9.5</v>
      </c>
      <c r="G10" s="30">
        <v>7.7</v>
      </c>
      <c r="H10" s="23">
        <v>5.5</v>
      </c>
      <c r="I10" s="23">
        <v>5.4</v>
      </c>
      <c r="J10" s="23">
        <v>5.5</v>
      </c>
      <c r="K10" s="23">
        <v>1.7</v>
      </c>
      <c r="L10" s="30">
        <v>-1</v>
      </c>
      <c r="M10" s="33">
        <v>-2.8</v>
      </c>
      <c r="N10" s="80">
        <v>-3.2</v>
      </c>
      <c r="O10" s="33">
        <v>-3.1</v>
      </c>
      <c r="P10" s="33">
        <v>-3.5</v>
      </c>
      <c r="Q10" s="34">
        <v>-4.2</v>
      </c>
      <c r="R10" s="33">
        <v>-5.1</v>
      </c>
      <c r="S10" s="33">
        <v>-6</v>
      </c>
      <c r="T10" s="33">
        <v>-6.5</v>
      </c>
      <c r="U10" s="33">
        <v>-6.6</v>
      </c>
      <c r="V10" s="34">
        <v>-7</v>
      </c>
      <c r="W10" s="28">
        <f t="shared" si="0"/>
        <v>0.05258287060407204</v>
      </c>
      <c r="X10" s="28">
        <f>SUM($W$3:$W10)</f>
        <v>3.46306947632681</v>
      </c>
      <c r="Y10" s="29">
        <v>3.425</v>
      </c>
    </row>
    <row r="11" spans="1:25" ht="12.75">
      <c r="A11" s="20">
        <v>9</v>
      </c>
      <c r="B11" s="21" t="s">
        <v>19</v>
      </c>
      <c r="C11" s="23">
        <v>8.6</v>
      </c>
      <c r="D11" s="23">
        <v>8.3</v>
      </c>
      <c r="E11" s="23">
        <v>7.3</v>
      </c>
      <c r="F11" s="23">
        <v>5.8</v>
      </c>
      <c r="G11" s="30">
        <v>4.5</v>
      </c>
      <c r="H11" s="23">
        <v>4.8</v>
      </c>
      <c r="I11" s="23">
        <v>3.1</v>
      </c>
      <c r="J11" s="23">
        <v>1.7</v>
      </c>
      <c r="K11" s="23">
        <v>0</v>
      </c>
      <c r="L11" s="30">
        <v>-0.6</v>
      </c>
      <c r="M11" s="33">
        <v>-2.4</v>
      </c>
      <c r="N11" s="80">
        <v>-3.1</v>
      </c>
      <c r="O11" s="33">
        <v>-3.5</v>
      </c>
      <c r="P11" s="33">
        <v>-3.9</v>
      </c>
      <c r="Q11" s="34">
        <v>-4.4</v>
      </c>
      <c r="R11" s="33">
        <v>-5</v>
      </c>
      <c r="S11" s="33">
        <v>-5.7</v>
      </c>
      <c r="T11" s="33">
        <v>-6.1</v>
      </c>
      <c r="U11" s="33">
        <v>-6.2</v>
      </c>
      <c r="V11" s="34">
        <v>-6.3</v>
      </c>
      <c r="W11" s="28">
        <f t="shared" si="0"/>
        <v>0.06986996908587792</v>
      </c>
      <c r="X11" s="28">
        <f>SUM($W$3:$W11)</f>
        <v>3.532939445412688</v>
      </c>
      <c r="Y11" s="29">
        <v>4.551</v>
      </c>
    </row>
    <row r="12" spans="1:25" ht="12.75">
      <c r="A12" s="20">
        <v>10</v>
      </c>
      <c r="B12" s="21" t="s">
        <v>37</v>
      </c>
      <c r="C12" s="23">
        <v>12.9</v>
      </c>
      <c r="D12" s="23">
        <v>13.2</v>
      </c>
      <c r="E12" s="23">
        <v>7.7</v>
      </c>
      <c r="F12" s="25">
        <v>12.7</v>
      </c>
      <c r="G12" s="30">
        <v>10</v>
      </c>
      <c r="H12" s="25">
        <v>9.4</v>
      </c>
      <c r="I12" s="23">
        <v>5.5</v>
      </c>
      <c r="J12" s="23">
        <v>5.3</v>
      </c>
      <c r="K12" s="23">
        <v>0</v>
      </c>
      <c r="L12" s="30">
        <v>-1.7</v>
      </c>
      <c r="M12" s="33">
        <v>-2.2</v>
      </c>
      <c r="N12" s="80">
        <v>-2.6</v>
      </c>
      <c r="O12" s="33">
        <v>-3.3</v>
      </c>
      <c r="P12" s="33">
        <v>-4.1</v>
      </c>
      <c r="Q12" s="34">
        <v>-4.9</v>
      </c>
      <c r="R12" s="33">
        <v>-5.5</v>
      </c>
      <c r="S12" s="33">
        <v>-6.2</v>
      </c>
      <c r="T12" s="33">
        <v>-6.8</v>
      </c>
      <c r="U12" s="33">
        <v>-7.7</v>
      </c>
      <c r="V12" s="34">
        <v>-8.5</v>
      </c>
      <c r="W12" s="28">
        <f t="shared" si="0"/>
        <v>0.3320473942846336</v>
      </c>
      <c r="X12" s="28">
        <f>SUM($W$3:$W12)</f>
        <v>3.8649868396973215</v>
      </c>
      <c r="Y12" s="29">
        <v>21.628</v>
      </c>
    </row>
    <row r="13" spans="1:25" ht="12.75">
      <c r="A13" s="20">
        <v>11</v>
      </c>
      <c r="B13" s="21" t="s">
        <v>13</v>
      </c>
      <c r="C13" s="23">
        <v>4.9</v>
      </c>
      <c r="D13" s="23">
        <v>4.9</v>
      </c>
      <c r="E13" s="23">
        <v>6</v>
      </c>
      <c r="F13" s="23">
        <v>3.6</v>
      </c>
      <c r="G13" s="30">
        <v>-0.9</v>
      </c>
      <c r="H13" s="23">
        <v>-1.9</v>
      </c>
      <c r="I13" s="23">
        <v>-1.3</v>
      </c>
      <c r="J13" s="23">
        <v>-0.5</v>
      </c>
      <c r="K13" s="23">
        <v>-1.2</v>
      </c>
      <c r="L13" s="30">
        <v>-1.2</v>
      </c>
      <c r="M13" s="23">
        <v>-1.6</v>
      </c>
      <c r="N13" s="80">
        <v>-2.5</v>
      </c>
      <c r="O13" s="33">
        <v>-3.1</v>
      </c>
      <c r="P13" s="33">
        <v>-3.4</v>
      </c>
      <c r="Q13" s="34">
        <v>-3.8</v>
      </c>
      <c r="R13" s="33">
        <v>-4.4</v>
      </c>
      <c r="S13" s="33">
        <v>-4.9</v>
      </c>
      <c r="T13" s="33">
        <v>-5.3</v>
      </c>
      <c r="U13" s="33">
        <v>-5.6</v>
      </c>
      <c r="V13" s="34">
        <v>-5.7</v>
      </c>
      <c r="W13" s="28">
        <f t="shared" si="0"/>
        <v>1.2689282981511716</v>
      </c>
      <c r="X13" s="28">
        <f>SUM($W$3:$W13)</f>
        <v>5.1339151378484935</v>
      </c>
      <c r="Y13" s="29">
        <v>82.652</v>
      </c>
    </row>
    <row r="14" spans="1:25" ht="12.75">
      <c r="A14" s="20">
        <v>12</v>
      </c>
      <c r="B14" s="21" t="s">
        <v>18</v>
      </c>
      <c r="C14" s="23">
        <v>8.5</v>
      </c>
      <c r="D14" s="23">
        <v>5.5</v>
      </c>
      <c r="E14" s="23">
        <v>4.2</v>
      </c>
      <c r="F14" s="23">
        <v>2.9</v>
      </c>
      <c r="G14" s="30">
        <v>5</v>
      </c>
      <c r="H14" s="23">
        <v>5</v>
      </c>
      <c r="I14" s="23">
        <v>0.8999999999999986</v>
      </c>
      <c r="J14" s="23">
        <v>0.29999999999999893</v>
      </c>
      <c r="K14" s="23">
        <v>0</v>
      </c>
      <c r="L14" s="30">
        <v>-2</v>
      </c>
      <c r="M14" s="23">
        <v>-1.8</v>
      </c>
      <c r="N14" s="83">
        <v>-1.7</v>
      </c>
      <c r="O14" s="33">
        <v>-2.3</v>
      </c>
      <c r="P14" s="33">
        <v>-3.1</v>
      </c>
      <c r="Q14" s="34">
        <v>-4.1</v>
      </c>
      <c r="R14" s="33">
        <v>-5.2</v>
      </c>
      <c r="S14" s="33">
        <v>-6</v>
      </c>
      <c r="T14" s="33">
        <v>-6.3</v>
      </c>
      <c r="U14" s="33">
        <v>-6.5</v>
      </c>
      <c r="V14" s="34">
        <v>-6.7</v>
      </c>
      <c r="W14" s="28">
        <f t="shared" si="0"/>
        <v>0.1564743407873583</v>
      </c>
      <c r="X14" s="28">
        <f>SUM($W$3:$W14)</f>
        <v>5.290389478635852</v>
      </c>
      <c r="Y14" s="29">
        <v>10.192</v>
      </c>
    </row>
    <row r="15" spans="1:25" ht="12.75">
      <c r="A15" s="20">
        <v>13</v>
      </c>
      <c r="B15" s="21" t="s">
        <v>17</v>
      </c>
      <c r="C15" s="23">
        <v>8.4</v>
      </c>
      <c r="D15" s="23">
        <v>8.4</v>
      </c>
      <c r="E15" s="23">
        <v>9</v>
      </c>
      <c r="F15" s="23">
        <v>8.1</v>
      </c>
      <c r="G15" s="30">
        <v>6.3</v>
      </c>
      <c r="H15" s="23">
        <v>3.2</v>
      </c>
      <c r="I15" s="23">
        <v>1</v>
      </c>
      <c r="J15" s="23">
        <v>0.4</v>
      </c>
      <c r="K15" s="23">
        <v>0</v>
      </c>
      <c r="L15" s="30">
        <v>-0.7000000000000011</v>
      </c>
      <c r="M15" s="23">
        <v>-0.5</v>
      </c>
      <c r="N15" s="83">
        <v>-1.3</v>
      </c>
      <c r="O15" s="33">
        <v>-2.6</v>
      </c>
      <c r="P15" s="33">
        <v>-3.6</v>
      </c>
      <c r="Q15" s="34">
        <v>-4.1</v>
      </c>
      <c r="R15" s="33">
        <v>-4.3</v>
      </c>
      <c r="S15" s="33">
        <v>-4.4</v>
      </c>
      <c r="T15" s="33">
        <v>-4.7</v>
      </c>
      <c r="U15" s="33">
        <v>-5.1</v>
      </c>
      <c r="V15" s="34">
        <v>-5.7</v>
      </c>
      <c r="W15" s="28">
        <f t="shared" si="0"/>
        <v>0.9003722713712142</v>
      </c>
      <c r="X15" s="28">
        <f>SUM($W$3:$W15)</f>
        <v>6.190761750007066</v>
      </c>
      <c r="Y15" s="29">
        <v>58.646</v>
      </c>
    </row>
    <row r="16" spans="1:25" ht="12.75">
      <c r="A16" s="20">
        <v>14</v>
      </c>
      <c r="B16" s="21" t="s">
        <v>57</v>
      </c>
      <c r="C16" s="25">
        <v>15.1</v>
      </c>
      <c r="D16" s="23">
        <v>13.8</v>
      </c>
      <c r="E16" s="25">
        <v>13.4</v>
      </c>
      <c r="F16" s="23">
        <v>9.3</v>
      </c>
      <c r="G16" s="30">
        <v>8.3</v>
      </c>
      <c r="H16" s="23">
        <v>9</v>
      </c>
      <c r="I16" s="25">
        <v>10.8</v>
      </c>
      <c r="J16" s="25">
        <v>11.4</v>
      </c>
      <c r="K16" s="23">
        <v>5.1</v>
      </c>
      <c r="L16" s="30">
        <v>0.6999999999999993</v>
      </c>
      <c r="M16" s="23">
        <v>-1</v>
      </c>
      <c r="N16" s="83">
        <v>-1.1</v>
      </c>
      <c r="O16" s="31">
        <v>-0.6</v>
      </c>
      <c r="P16" s="31">
        <v>-0.9</v>
      </c>
      <c r="Q16" s="32">
        <v>-1.9</v>
      </c>
      <c r="R16" s="33">
        <v>-3.4</v>
      </c>
      <c r="S16" s="33">
        <v>-4.3</v>
      </c>
      <c r="T16" s="33">
        <v>-4.8</v>
      </c>
      <c r="U16" s="33">
        <v>-5</v>
      </c>
      <c r="V16" s="34">
        <v>-5.3</v>
      </c>
      <c r="W16" s="28">
        <f t="shared" si="0"/>
        <v>0.05952227425751454</v>
      </c>
      <c r="X16" s="28">
        <f>SUM($W$3:$W16)</f>
        <v>6.250284024264581</v>
      </c>
      <c r="Y16" s="29">
        <v>3.877</v>
      </c>
    </row>
    <row r="17" spans="1:25" ht="12.75">
      <c r="A17" s="20">
        <v>15</v>
      </c>
      <c r="B17" s="21" t="s">
        <v>23</v>
      </c>
      <c r="C17" s="23">
        <v>10</v>
      </c>
      <c r="D17" s="23">
        <v>11.6</v>
      </c>
      <c r="E17" s="25">
        <v>16.5</v>
      </c>
      <c r="F17" s="23">
        <v>9.9</v>
      </c>
      <c r="G17" s="30">
        <v>10.9</v>
      </c>
      <c r="H17" s="25">
        <v>9.9</v>
      </c>
      <c r="I17" s="25">
        <v>9.1</v>
      </c>
      <c r="J17" s="25">
        <v>8.8</v>
      </c>
      <c r="K17" s="23">
        <v>5</v>
      </c>
      <c r="L17" s="30">
        <v>1.6</v>
      </c>
      <c r="M17" s="23">
        <v>0</v>
      </c>
      <c r="N17" s="83">
        <v>-1</v>
      </c>
      <c r="O17" s="31">
        <v>-1.8</v>
      </c>
      <c r="P17" s="33">
        <v>-2.4</v>
      </c>
      <c r="Q17" s="34">
        <v>-3.4</v>
      </c>
      <c r="R17" s="33">
        <v>-4.5</v>
      </c>
      <c r="S17" s="33">
        <v>-5.5</v>
      </c>
      <c r="T17" s="33">
        <v>-6.5</v>
      </c>
      <c r="U17" s="33">
        <v>-7.2</v>
      </c>
      <c r="V17" s="34">
        <v>-8</v>
      </c>
      <c r="W17" s="28">
        <f t="shared" si="0"/>
        <v>0.06867246137577057</v>
      </c>
      <c r="X17" s="28">
        <f>SUM($W$3:$W17)</f>
        <v>6.318956485640352</v>
      </c>
      <c r="Y17" s="29">
        <v>4.473</v>
      </c>
    </row>
    <row r="18" spans="1:25" ht="12.75">
      <c r="A18" s="20">
        <v>16</v>
      </c>
      <c r="B18" s="21" t="s">
        <v>31</v>
      </c>
      <c r="C18" s="23">
        <v>11.4</v>
      </c>
      <c r="D18" s="23">
        <v>9.1</v>
      </c>
      <c r="E18" s="23">
        <v>8.3</v>
      </c>
      <c r="F18" s="23">
        <v>7.4</v>
      </c>
      <c r="G18" s="30">
        <v>6.5</v>
      </c>
      <c r="H18" s="23">
        <v>6.3</v>
      </c>
      <c r="I18" s="23">
        <v>3.7</v>
      </c>
      <c r="J18" s="23">
        <v>2.3</v>
      </c>
      <c r="K18" s="23">
        <v>0</v>
      </c>
      <c r="L18" s="30">
        <v>-0.4</v>
      </c>
      <c r="M18" s="23">
        <v>-0.5</v>
      </c>
      <c r="N18" s="83">
        <v>-0.9</v>
      </c>
      <c r="O18" s="31">
        <v>-1.8</v>
      </c>
      <c r="P18" s="33">
        <v>-3</v>
      </c>
      <c r="Q18" s="34">
        <v>-4.3</v>
      </c>
      <c r="R18" s="33">
        <v>-5.2</v>
      </c>
      <c r="S18" s="33">
        <v>-5.9</v>
      </c>
      <c r="T18" s="33">
        <v>-6.6</v>
      </c>
      <c r="U18" s="33">
        <v>-7.2</v>
      </c>
      <c r="V18" s="34">
        <v>-7.8</v>
      </c>
      <c r="W18" s="28">
        <f t="shared" si="0"/>
        <v>0.030689973237237957</v>
      </c>
      <c r="X18" s="28">
        <f>SUM($W$3:$W18)</f>
        <v>6.34964645887759</v>
      </c>
      <c r="Y18" s="29">
        <v>1.999</v>
      </c>
    </row>
    <row r="19" spans="1:25" ht="12.75">
      <c r="A19" s="20">
        <v>17</v>
      </c>
      <c r="B19" s="21" t="s">
        <v>125</v>
      </c>
      <c r="C19" s="25">
        <v>23.2</v>
      </c>
      <c r="D19" s="25">
        <v>24.1</v>
      </c>
      <c r="E19" s="25">
        <v>22.2</v>
      </c>
      <c r="F19" s="25">
        <v>17.6</v>
      </c>
      <c r="G19" s="24">
        <v>14.4</v>
      </c>
      <c r="H19" s="25">
        <v>13.1</v>
      </c>
      <c r="I19" s="25">
        <v>11.4</v>
      </c>
      <c r="J19" s="25">
        <v>10</v>
      </c>
      <c r="K19" s="23">
        <v>5.8</v>
      </c>
      <c r="L19" s="30">
        <v>4</v>
      </c>
      <c r="M19" s="23">
        <v>0.7000000000000011</v>
      </c>
      <c r="N19" s="83">
        <v>-0.6999999999999993</v>
      </c>
      <c r="O19" s="33">
        <v>-2.2</v>
      </c>
      <c r="P19" s="33">
        <v>-3.3</v>
      </c>
      <c r="Q19" s="34">
        <v>-4.4</v>
      </c>
      <c r="R19" s="33">
        <v>-5.3</v>
      </c>
      <c r="S19" s="33">
        <v>-6.1</v>
      </c>
      <c r="T19" s="33">
        <v>-6.9</v>
      </c>
      <c r="U19" s="33">
        <v>-7.7</v>
      </c>
      <c r="V19" s="34">
        <v>-8.4</v>
      </c>
      <c r="W19" s="28">
        <f t="shared" si="0"/>
        <v>0.06010567544961811</v>
      </c>
      <c r="X19" s="28">
        <f>SUM($W$3:$W19)</f>
        <v>6.409752134327208</v>
      </c>
      <c r="Y19" s="29">
        <v>3.915</v>
      </c>
    </row>
    <row r="20" spans="1:25" ht="12.75">
      <c r="A20" s="20">
        <v>18</v>
      </c>
      <c r="B20" s="21" t="s">
        <v>49</v>
      </c>
      <c r="C20" s="25">
        <v>14.3</v>
      </c>
      <c r="D20" s="23">
        <v>9.4</v>
      </c>
      <c r="E20" s="23">
        <v>9.9</v>
      </c>
      <c r="F20" s="23">
        <v>10.7</v>
      </c>
      <c r="G20" s="24">
        <v>13.4</v>
      </c>
      <c r="H20" s="23">
        <v>9.3</v>
      </c>
      <c r="I20" s="23">
        <v>6.8</v>
      </c>
      <c r="J20" s="23">
        <v>4.2</v>
      </c>
      <c r="K20" s="23">
        <v>2.7</v>
      </c>
      <c r="L20" s="30">
        <v>2</v>
      </c>
      <c r="M20" s="23">
        <v>1</v>
      </c>
      <c r="N20" s="83">
        <v>-0.6999999999999993</v>
      </c>
      <c r="O20" s="33">
        <v>-2.3</v>
      </c>
      <c r="P20" s="33">
        <v>-3.8</v>
      </c>
      <c r="Q20" s="34">
        <v>-5.1</v>
      </c>
      <c r="R20" s="33">
        <v>-6</v>
      </c>
      <c r="S20" s="33">
        <v>-6.8</v>
      </c>
      <c r="T20" s="33">
        <v>-7.5</v>
      </c>
      <c r="U20" s="33">
        <v>-7.9</v>
      </c>
      <c r="V20" s="34">
        <v>-8.4</v>
      </c>
      <c r="W20" s="28">
        <f t="shared" si="0"/>
        <v>1.9635595333281757</v>
      </c>
      <c r="X20" s="28">
        <f>SUM($W$3:$W20)</f>
        <v>8.373311667655384</v>
      </c>
      <c r="Y20" s="29">
        <v>127.897</v>
      </c>
    </row>
    <row r="21" spans="1:25" ht="12.75">
      <c r="A21" s="20">
        <v>19</v>
      </c>
      <c r="B21" s="21" t="s">
        <v>34</v>
      </c>
      <c r="C21" s="23">
        <v>12.2</v>
      </c>
      <c r="D21" s="23">
        <v>12</v>
      </c>
      <c r="E21" s="23">
        <v>10.3</v>
      </c>
      <c r="F21" s="23">
        <v>9.9</v>
      </c>
      <c r="G21" s="30">
        <v>7.3</v>
      </c>
      <c r="H21" s="23">
        <v>6.9</v>
      </c>
      <c r="I21" s="23">
        <v>4.7</v>
      </c>
      <c r="J21" s="23">
        <v>1.4</v>
      </c>
      <c r="K21" s="23">
        <v>0.4</v>
      </c>
      <c r="L21" s="30">
        <v>0.3999999999999986</v>
      </c>
      <c r="M21" s="23">
        <v>-0.5</v>
      </c>
      <c r="N21" s="83">
        <v>-0.6</v>
      </c>
      <c r="O21" s="31">
        <v>-1.7</v>
      </c>
      <c r="P21" s="33">
        <v>-2.6</v>
      </c>
      <c r="Q21" s="34">
        <v>-3.4</v>
      </c>
      <c r="R21" s="33">
        <v>-3.7</v>
      </c>
      <c r="S21" s="33">
        <v>-3.9</v>
      </c>
      <c r="T21" s="33">
        <v>-4.2</v>
      </c>
      <c r="U21" s="33">
        <v>-4.6</v>
      </c>
      <c r="V21" s="34">
        <v>-5.1</v>
      </c>
      <c r="W21" s="28">
        <f t="shared" si="0"/>
        <v>0.1704145587460437</v>
      </c>
      <c r="X21" s="28">
        <f>SUM($W$3:$W21)</f>
        <v>8.543726226401429</v>
      </c>
      <c r="Y21" s="29">
        <v>11.1</v>
      </c>
    </row>
    <row r="22" spans="1:25" ht="12.75">
      <c r="A22" s="20">
        <v>20</v>
      </c>
      <c r="B22" s="21" t="s">
        <v>78</v>
      </c>
      <c r="C22" s="25">
        <v>19.2</v>
      </c>
      <c r="D22" s="25">
        <v>18.4</v>
      </c>
      <c r="E22" s="23">
        <v>12</v>
      </c>
      <c r="F22" s="23">
        <v>8.8</v>
      </c>
      <c r="G22" s="30">
        <v>9.4</v>
      </c>
      <c r="H22" s="25">
        <v>10.2</v>
      </c>
      <c r="I22" s="25">
        <v>9.5</v>
      </c>
      <c r="J22" s="23">
        <v>5.9</v>
      </c>
      <c r="K22" s="23">
        <v>2.9</v>
      </c>
      <c r="L22" s="30">
        <v>0.7999999999999989</v>
      </c>
      <c r="M22" s="23">
        <v>-0.1999999999999993</v>
      </c>
      <c r="N22" s="83">
        <v>-0.5</v>
      </c>
      <c r="O22" s="31">
        <v>-1.1</v>
      </c>
      <c r="P22" s="33">
        <v>-2.1</v>
      </c>
      <c r="Q22" s="34">
        <v>-3.3</v>
      </c>
      <c r="R22" s="33">
        <v>-4.8</v>
      </c>
      <c r="S22" s="33">
        <v>-5.9</v>
      </c>
      <c r="T22" s="33">
        <v>-6.8</v>
      </c>
      <c r="U22" s="33">
        <v>-7.5</v>
      </c>
      <c r="V22" s="34">
        <v>-8</v>
      </c>
      <c r="W22" s="28">
        <f t="shared" si="0"/>
        <v>0.5864103140417913</v>
      </c>
      <c r="X22" s="28">
        <f>SUM($W$3:$W22)</f>
        <v>9.13013654044322</v>
      </c>
      <c r="Y22" s="29">
        <v>38.196</v>
      </c>
    </row>
    <row r="23" spans="1:25" ht="12.75">
      <c r="A23" s="20">
        <v>21</v>
      </c>
      <c r="B23" s="21" t="s">
        <v>5</v>
      </c>
      <c r="C23" s="23">
        <v>2.7</v>
      </c>
      <c r="D23" s="23">
        <v>4.3</v>
      </c>
      <c r="E23" s="23">
        <v>5.9</v>
      </c>
      <c r="F23" s="23">
        <v>4</v>
      </c>
      <c r="G23" s="30">
        <v>0.9</v>
      </c>
      <c r="H23" s="23">
        <v>-0.8000000000000007</v>
      </c>
      <c r="I23" s="23">
        <v>0</v>
      </c>
      <c r="J23" s="23">
        <v>0.4</v>
      </c>
      <c r="K23" s="23">
        <v>1.4</v>
      </c>
      <c r="L23" s="30">
        <v>0.3000000000000007</v>
      </c>
      <c r="M23" s="23">
        <v>0</v>
      </c>
      <c r="N23" s="83">
        <v>-0.20000000000000107</v>
      </c>
      <c r="O23" s="31">
        <v>-0.6</v>
      </c>
      <c r="P23" s="31">
        <v>-0.9</v>
      </c>
      <c r="Q23" s="32">
        <v>-1.2</v>
      </c>
      <c r="R23" s="31">
        <v>-1.8</v>
      </c>
      <c r="S23" s="33">
        <v>-2.5</v>
      </c>
      <c r="T23" s="33">
        <v>-3.1</v>
      </c>
      <c r="U23" s="33">
        <v>-3.4</v>
      </c>
      <c r="V23" s="34">
        <v>-3.6</v>
      </c>
      <c r="W23" s="28">
        <f t="shared" si="0"/>
        <v>0.12730428118217965</v>
      </c>
      <c r="X23" s="28">
        <f>SUM($W$3:$W23)</f>
        <v>9.2574408216254</v>
      </c>
      <c r="Y23" s="29">
        <v>8.292</v>
      </c>
    </row>
    <row r="24" spans="1:25" ht="12.75">
      <c r="A24" s="20">
        <v>22</v>
      </c>
      <c r="B24" s="21" t="s">
        <v>35</v>
      </c>
      <c r="C24" s="23">
        <v>12.3</v>
      </c>
      <c r="D24" s="23">
        <v>12.8</v>
      </c>
      <c r="E24" s="23">
        <v>13.3</v>
      </c>
      <c r="F24" s="25">
        <v>11.4</v>
      </c>
      <c r="G24" s="30">
        <v>9.1</v>
      </c>
      <c r="H24" s="23">
        <v>8</v>
      </c>
      <c r="I24" s="23">
        <v>5.2</v>
      </c>
      <c r="J24" s="23">
        <v>2.6</v>
      </c>
      <c r="K24" s="23">
        <v>1.1</v>
      </c>
      <c r="L24" s="30">
        <v>0.5</v>
      </c>
      <c r="M24" s="23">
        <v>0.5</v>
      </c>
      <c r="N24" s="83">
        <v>-0.09999999999999964</v>
      </c>
      <c r="O24" s="31">
        <v>-0.8000000000000007</v>
      </c>
      <c r="P24" s="31">
        <v>-1.6</v>
      </c>
      <c r="Q24" s="34">
        <v>-2.4</v>
      </c>
      <c r="R24" s="33">
        <v>-2.9</v>
      </c>
      <c r="S24" s="33">
        <v>-3.3</v>
      </c>
      <c r="T24" s="33">
        <v>-3.7</v>
      </c>
      <c r="U24" s="33">
        <v>-4.3</v>
      </c>
      <c r="V24" s="34">
        <v>-4.8</v>
      </c>
      <c r="W24" s="28">
        <f t="shared" si="0"/>
        <v>0.1616328355385899</v>
      </c>
      <c r="X24" s="28">
        <f>SUM($W$3:$W24)</f>
        <v>9.41907365716399</v>
      </c>
      <c r="Y24" s="29">
        <v>10.528</v>
      </c>
    </row>
    <row r="25" spans="1:25" ht="12.75">
      <c r="A25" s="20">
        <v>23</v>
      </c>
      <c r="B25" s="21" t="s">
        <v>8</v>
      </c>
      <c r="C25" s="23">
        <v>3</v>
      </c>
      <c r="D25" s="23">
        <v>3</v>
      </c>
      <c r="E25" s="23">
        <v>5.5</v>
      </c>
      <c r="F25" s="23">
        <v>3.7</v>
      </c>
      <c r="G25" s="30">
        <v>0.7000000000000011</v>
      </c>
      <c r="H25" s="23">
        <v>-0.6</v>
      </c>
      <c r="I25" s="23">
        <v>-0.09999999999999964</v>
      </c>
      <c r="J25" s="23">
        <v>1.4</v>
      </c>
      <c r="K25" s="23">
        <v>0.4</v>
      </c>
      <c r="L25" s="30">
        <v>0.3000000000000007</v>
      </c>
      <c r="M25" s="23">
        <v>0.6</v>
      </c>
      <c r="N25" s="83">
        <v>-0.09999999999999964</v>
      </c>
      <c r="O25" s="31">
        <v>-0.9</v>
      </c>
      <c r="P25" s="31">
        <v>-1.3</v>
      </c>
      <c r="Q25" s="32">
        <v>-1.7</v>
      </c>
      <c r="R25" s="33">
        <v>-2.4</v>
      </c>
      <c r="S25" s="33">
        <v>-3.3</v>
      </c>
      <c r="T25" s="33">
        <v>-4.3</v>
      </c>
      <c r="U25" s="33">
        <v>-5.1</v>
      </c>
      <c r="V25" s="34">
        <v>-5.5</v>
      </c>
      <c r="W25" s="28">
        <f t="shared" si="0"/>
        <v>0.0022875467795640094</v>
      </c>
      <c r="X25" s="28">
        <f>SUM($W$3:$W25)</f>
        <v>9.421361203943555</v>
      </c>
      <c r="Y25" s="29">
        <v>0.149</v>
      </c>
    </row>
    <row r="26" spans="1:25" ht="12.75">
      <c r="A26" s="20">
        <v>24</v>
      </c>
      <c r="B26" s="21" t="s">
        <v>64</v>
      </c>
      <c r="C26" s="25">
        <v>16.7</v>
      </c>
      <c r="D26" s="25">
        <v>15.6</v>
      </c>
      <c r="E26" s="23">
        <v>12.5</v>
      </c>
      <c r="F26" s="23">
        <v>9.5</v>
      </c>
      <c r="G26" s="30">
        <v>9.1</v>
      </c>
      <c r="H26" s="25">
        <v>10.2</v>
      </c>
      <c r="I26" s="23">
        <v>7.2</v>
      </c>
      <c r="J26" s="23">
        <v>5.8</v>
      </c>
      <c r="K26" s="23">
        <v>3.7</v>
      </c>
      <c r="L26" s="30">
        <v>0.9</v>
      </c>
      <c r="M26" s="23">
        <v>-0.10000000000000142</v>
      </c>
      <c r="N26" s="83">
        <v>0</v>
      </c>
      <c r="O26" s="31">
        <v>-0.5</v>
      </c>
      <c r="P26" s="31">
        <v>-1.3</v>
      </c>
      <c r="Q26" s="34">
        <v>-2.5</v>
      </c>
      <c r="R26" s="33">
        <v>-3.9</v>
      </c>
      <c r="S26" s="33">
        <v>-5</v>
      </c>
      <c r="T26" s="33">
        <v>-5.7</v>
      </c>
      <c r="U26" s="33">
        <v>-6.3</v>
      </c>
      <c r="V26" s="34">
        <v>-6.9</v>
      </c>
      <c r="W26" s="28">
        <f t="shared" si="0"/>
        <v>0.0827047953121565</v>
      </c>
      <c r="X26" s="28">
        <f>SUM($W$3:$W26)</f>
        <v>9.504065999255712</v>
      </c>
      <c r="Y26" s="29">
        <v>5.387</v>
      </c>
    </row>
    <row r="27" spans="1:25" ht="12.75">
      <c r="A27" s="20">
        <v>25</v>
      </c>
      <c r="B27" s="21" t="s">
        <v>11</v>
      </c>
      <c r="C27" s="23">
        <v>4.4</v>
      </c>
      <c r="D27" s="23">
        <v>5.3</v>
      </c>
      <c r="E27" s="23">
        <v>4.6</v>
      </c>
      <c r="F27" s="23">
        <v>2.7</v>
      </c>
      <c r="G27" s="30">
        <v>1.5</v>
      </c>
      <c r="H27" s="23">
        <v>0.5</v>
      </c>
      <c r="I27" s="23">
        <v>0.5</v>
      </c>
      <c r="J27" s="23">
        <v>1.3</v>
      </c>
      <c r="K27" s="23">
        <v>1.4</v>
      </c>
      <c r="L27" s="30">
        <v>0.8999999999999986</v>
      </c>
      <c r="M27" s="23">
        <v>0.5</v>
      </c>
      <c r="N27" s="83">
        <v>0.4</v>
      </c>
      <c r="O27" s="31">
        <v>-0.20000000000000107</v>
      </c>
      <c r="P27" s="31">
        <v>-0.6</v>
      </c>
      <c r="Q27" s="32">
        <v>-0.8000000000000007</v>
      </c>
      <c r="R27" s="31">
        <v>-1.1</v>
      </c>
      <c r="S27" s="31">
        <v>-1.7</v>
      </c>
      <c r="T27" s="33">
        <v>-2.3</v>
      </c>
      <c r="U27" s="33">
        <v>-2.9</v>
      </c>
      <c r="V27" s="34">
        <v>-3.1</v>
      </c>
      <c r="W27" s="28">
        <f t="shared" si="0"/>
        <v>0.15963698935507767</v>
      </c>
      <c r="X27" s="28">
        <f>SUM($W$3:$W27)</f>
        <v>9.663702988610789</v>
      </c>
      <c r="Y27" s="29">
        <v>10.398</v>
      </c>
    </row>
    <row r="28" spans="1:25" ht="12.75">
      <c r="A28" s="20">
        <v>26</v>
      </c>
      <c r="B28" s="21" t="s">
        <v>21</v>
      </c>
      <c r="C28" s="23">
        <v>8.9</v>
      </c>
      <c r="D28" s="23">
        <v>7.7</v>
      </c>
      <c r="E28" s="23">
        <v>7.5</v>
      </c>
      <c r="F28" s="23">
        <v>6.4</v>
      </c>
      <c r="G28" s="30">
        <v>4.5</v>
      </c>
      <c r="H28" s="23">
        <v>1.9</v>
      </c>
      <c r="I28" s="23">
        <v>-0.7999999999999989</v>
      </c>
      <c r="J28" s="23">
        <v>-0.1999999999999993</v>
      </c>
      <c r="K28" s="23">
        <v>1.2</v>
      </c>
      <c r="L28" s="30">
        <v>1.2</v>
      </c>
      <c r="M28" s="23">
        <v>1.3</v>
      </c>
      <c r="N28" s="83">
        <v>0.8999999999999986</v>
      </c>
      <c r="O28" s="31">
        <v>0.1999999999999993</v>
      </c>
      <c r="P28" s="31">
        <v>0.09999999999999964</v>
      </c>
      <c r="Q28" s="32">
        <v>0.09999999999999964</v>
      </c>
      <c r="R28" s="31">
        <v>-0.1999999999999993</v>
      </c>
      <c r="S28" s="26">
        <v>-1</v>
      </c>
      <c r="T28" s="26">
        <v>-1.7</v>
      </c>
      <c r="U28" s="35">
        <v>-2.2</v>
      </c>
      <c r="V28" s="36">
        <v>-2.2</v>
      </c>
      <c r="W28" s="28">
        <f t="shared" si="0"/>
        <v>0.08316537520065932</v>
      </c>
      <c r="X28" s="28">
        <f>SUM($W$3:$W28)</f>
        <v>9.746868363811448</v>
      </c>
      <c r="Y28" s="29">
        <v>5.417</v>
      </c>
    </row>
    <row r="29" spans="1:25" ht="12.75">
      <c r="A29" s="20">
        <v>27</v>
      </c>
      <c r="B29" s="21" t="s">
        <v>16</v>
      </c>
      <c r="C29" s="23">
        <v>7.2</v>
      </c>
      <c r="D29" s="23">
        <v>7.6</v>
      </c>
      <c r="E29" s="23">
        <v>9.4</v>
      </c>
      <c r="F29" s="23">
        <v>8.4</v>
      </c>
      <c r="G29" s="30">
        <v>5.2</v>
      </c>
      <c r="H29" s="23">
        <v>2.6</v>
      </c>
      <c r="I29" s="23">
        <v>2.3</v>
      </c>
      <c r="J29" s="23">
        <v>2.7</v>
      </c>
      <c r="K29" s="23">
        <v>2.9</v>
      </c>
      <c r="L29" s="30">
        <v>2.8</v>
      </c>
      <c r="M29" s="23">
        <v>1.7</v>
      </c>
      <c r="N29" s="83">
        <v>1.1</v>
      </c>
      <c r="O29" s="31">
        <v>0.9</v>
      </c>
      <c r="P29" s="31">
        <v>1</v>
      </c>
      <c r="Q29" s="27">
        <v>1</v>
      </c>
      <c r="R29" s="26">
        <v>0.6</v>
      </c>
      <c r="S29" s="26">
        <v>-0.09999999999999964</v>
      </c>
      <c r="T29" s="26">
        <v>-0.6</v>
      </c>
      <c r="U29" s="26">
        <v>-0.6000000000000014</v>
      </c>
      <c r="V29" s="27">
        <v>-0.4</v>
      </c>
      <c r="W29" s="28">
        <f t="shared" si="0"/>
        <v>0.11397816974149806</v>
      </c>
      <c r="X29" s="28">
        <f>SUM($W$3:$W29)</f>
        <v>9.860846533552946</v>
      </c>
      <c r="Y29" s="29">
        <v>7.424</v>
      </c>
    </row>
    <row r="30" spans="1:25" ht="12.75">
      <c r="A30" s="20">
        <v>28</v>
      </c>
      <c r="B30" s="21" t="s">
        <v>14</v>
      </c>
      <c r="C30" s="23">
        <v>5.7</v>
      </c>
      <c r="D30" s="23">
        <v>4.9</v>
      </c>
      <c r="E30" s="23">
        <v>4.7</v>
      </c>
      <c r="F30" s="23">
        <v>4.6</v>
      </c>
      <c r="G30" s="30">
        <v>3.2</v>
      </c>
      <c r="H30" s="23">
        <v>0.7999999999999989</v>
      </c>
      <c r="I30" s="23">
        <v>0.3000000000000007</v>
      </c>
      <c r="J30" s="23">
        <v>1.8</v>
      </c>
      <c r="K30" s="23">
        <v>2.7</v>
      </c>
      <c r="L30" s="30">
        <v>-0.1999999999999993</v>
      </c>
      <c r="M30" s="23">
        <v>0.4</v>
      </c>
      <c r="N30" s="83">
        <v>1.2</v>
      </c>
      <c r="O30" s="31">
        <v>1.5</v>
      </c>
      <c r="P30" s="31">
        <v>1.8</v>
      </c>
      <c r="Q30" s="27">
        <v>1.5</v>
      </c>
      <c r="R30" s="26">
        <v>0.6999999999999993</v>
      </c>
      <c r="S30" s="26">
        <v>-0.09999999999999964</v>
      </c>
      <c r="T30" s="26">
        <v>-0.4</v>
      </c>
      <c r="U30" s="26">
        <v>-0.1999999999999993</v>
      </c>
      <c r="V30" s="27">
        <v>0</v>
      </c>
      <c r="W30" s="28">
        <f t="shared" si="0"/>
        <v>0.1387573677429498</v>
      </c>
      <c r="X30" s="28">
        <f>SUM($W$3:$W30)</f>
        <v>9.999603901295895</v>
      </c>
      <c r="Y30" s="29">
        <v>9.038</v>
      </c>
    </row>
    <row r="31" spans="1:25" ht="12.75">
      <c r="A31" s="20">
        <v>29</v>
      </c>
      <c r="B31" s="21" t="s">
        <v>38</v>
      </c>
      <c r="C31" s="23">
        <v>12.9</v>
      </c>
      <c r="D31" s="23">
        <v>11.3</v>
      </c>
      <c r="E31" s="23">
        <v>10.2</v>
      </c>
      <c r="F31" s="23">
        <v>9.3</v>
      </c>
      <c r="G31" s="30">
        <v>9.2</v>
      </c>
      <c r="H31" s="23">
        <v>9.2</v>
      </c>
      <c r="I31" s="23">
        <v>7.4</v>
      </c>
      <c r="J31" s="23">
        <v>5.7</v>
      </c>
      <c r="K31" s="23">
        <v>3.6</v>
      </c>
      <c r="L31" s="30">
        <v>1.6</v>
      </c>
      <c r="M31" s="23">
        <v>1.5</v>
      </c>
      <c r="N31" s="83">
        <v>1.2</v>
      </c>
      <c r="O31" s="31">
        <v>0.9</v>
      </c>
      <c r="P31" s="31">
        <v>0.1999999999999993</v>
      </c>
      <c r="Q31" s="32">
        <v>-0.5</v>
      </c>
      <c r="R31" s="31">
        <v>-0.9</v>
      </c>
      <c r="S31" s="26">
        <v>-1.1</v>
      </c>
      <c r="T31" s="26">
        <v>-1.2</v>
      </c>
      <c r="U31" s="26">
        <v>-1.5</v>
      </c>
      <c r="V31" s="27">
        <v>-1.9</v>
      </c>
      <c r="W31" s="28">
        <f t="shared" si="0"/>
        <v>0.15142331467677736</v>
      </c>
      <c r="X31" s="28">
        <f>SUM($W$3:$W31)</f>
        <v>10.151027215972672</v>
      </c>
      <c r="Y31" s="29">
        <v>9.863</v>
      </c>
    </row>
    <row r="32" spans="1:25" ht="12.75">
      <c r="A32" s="20">
        <v>30</v>
      </c>
      <c r="B32" s="21" t="s">
        <v>40</v>
      </c>
      <c r="C32" s="23">
        <v>13.1</v>
      </c>
      <c r="D32" s="23">
        <v>10.8</v>
      </c>
      <c r="E32" s="23">
        <v>8.7</v>
      </c>
      <c r="F32" s="23">
        <v>6.3</v>
      </c>
      <c r="G32" s="30">
        <v>3.6</v>
      </c>
      <c r="H32" s="23">
        <v>4.4</v>
      </c>
      <c r="I32" s="23">
        <v>4.1</v>
      </c>
      <c r="J32" s="23">
        <v>2.8</v>
      </c>
      <c r="K32" s="23">
        <v>3.1</v>
      </c>
      <c r="L32" s="30">
        <v>1.9</v>
      </c>
      <c r="M32" s="23">
        <v>1.5</v>
      </c>
      <c r="N32" s="83">
        <v>1.4</v>
      </c>
      <c r="O32" s="31">
        <v>1.2</v>
      </c>
      <c r="P32" s="31">
        <v>0.6999999999999993</v>
      </c>
      <c r="Q32" s="32">
        <v>0</v>
      </c>
      <c r="R32" s="31">
        <v>-0.9</v>
      </c>
      <c r="S32" s="31">
        <v>-1.8</v>
      </c>
      <c r="T32" s="33">
        <v>-2.3</v>
      </c>
      <c r="U32" s="35">
        <v>-2.3</v>
      </c>
      <c r="V32" s="36">
        <v>-2.1</v>
      </c>
      <c r="W32" s="28">
        <f t="shared" si="0"/>
        <v>0.08054006983619326</v>
      </c>
      <c r="X32" s="28">
        <f>SUM($W$3:$W32)</f>
        <v>10.231567285808865</v>
      </c>
      <c r="Y32" s="29">
        <v>5.246</v>
      </c>
    </row>
    <row r="33" spans="1:25" ht="12.75">
      <c r="A33" s="20">
        <v>31</v>
      </c>
      <c r="B33" s="21" t="s">
        <v>176</v>
      </c>
      <c r="C33" s="25">
        <v>28.8</v>
      </c>
      <c r="D33" s="25">
        <v>29.1</v>
      </c>
      <c r="E33" s="25">
        <v>26.9</v>
      </c>
      <c r="F33" s="25">
        <v>18</v>
      </c>
      <c r="G33" s="24">
        <v>14.5</v>
      </c>
      <c r="H33" s="25">
        <v>12.2</v>
      </c>
      <c r="I33" s="25">
        <v>10.9</v>
      </c>
      <c r="J33" s="25">
        <v>7.9</v>
      </c>
      <c r="K33" s="25">
        <v>6.8</v>
      </c>
      <c r="L33" s="24">
        <v>4.9</v>
      </c>
      <c r="M33" s="23">
        <v>2.8</v>
      </c>
      <c r="N33" s="83">
        <v>1.7</v>
      </c>
      <c r="O33" s="31">
        <v>0.6</v>
      </c>
      <c r="P33" s="31">
        <v>-0.09999999999999964</v>
      </c>
      <c r="Q33" s="32">
        <v>-0.8</v>
      </c>
      <c r="R33" s="31">
        <v>-1.7</v>
      </c>
      <c r="S33" s="33">
        <v>-2.7</v>
      </c>
      <c r="T33" s="33">
        <v>-3.8</v>
      </c>
      <c r="U33" s="33">
        <v>-4.8</v>
      </c>
      <c r="V33" s="34">
        <v>-5.6</v>
      </c>
      <c r="W33" s="28">
        <f t="shared" si="0"/>
        <v>0.10834374243881355</v>
      </c>
      <c r="X33" s="28">
        <f>SUM($W$3:$W33)</f>
        <v>10.339911028247679</v>
      </c>
      <c r="Y33" s="29">
        <v>7.057</v>
      </c>
    </row>
    <row r="34" spans="1:25" ht="12.75">
      <c r="A34" s="20">
        <v>32</v>
      </c>
      <c r="B34" s="21" t="s">
        <v>90</v>
      </c>
      <c r="C34" s="25">
        <v>20.2</v>
      </c>
      <c r="D34" s="25">
        <v>20.6</v>
      </c>
      <c r="E34" s="25">
        <v>19.5</v>
      </c>
      <c r="F34" s="25">
        <v>17.8</v>
      </c>
      <c r="G34" s="24">
        <v>14.3</v>
      </c>
      <c r="H34" s="25">
        <v>14.6</v>
      </c>
      <c r="I34" s="25">
        <v>13</v>
      </c>
      <c r="J34" s="25">
        <v>10.3</v>
      </c>
      <c r="K34" s="25">
        <v>8.4</v>
      </c>
      <c r="L34" s="24">
        <v>5.2</v>
      </c>
      <c r="M34" s="23">
        <v>3.4</v>
      </c>
      <c r="N34" s="83">
        <v>1.7</v>
      </c>
      <c r="O34" s="31">
        <v>0.6000000000000014</v>
      </c>
      <c r="P34" s="31">
        <v>-0.20000000000000107</v>
      </c>
      <c r="Q34" s="32">
        <v>-1.3</v>
      </c>
      <c r="R34" s="33">
        <v>-2.5</v>
      </c>
      <c r="S34" s="33">
        <v>-3.6</v>
      </c>
      <c r="T34" s="33">
        <v>-4.6</v>
      </c>
      <c r="U34" s="33">
        <v>-5.3</v>
      </c>
      <c r="V34" s="34">
        <v>-6</v>
      </c>
      <c r="W34" s="28">
        <f t="shared" si="0"/>
        <v>0.031227316440491246</v>
      </c>
      <c r="X34" s="28">
        <f>SUM($W$3:$W34)</f>
        <v>10.37113834468817</v>
      </c>
      <c r="Y34" s="29">
        <v>2.034</v>
      </c>
    </row>
    <row r="35" spans="1:25" ht="12.75">
      <c r="A35" s="20">
        <v>33</v>
      </c>
      <c r="B35" s="21" t="s">
        <v>77</v>
      </c>
      <c r="C35" s="25">
        <v>19.1</v>
      </c>
      <c r="D35" s="25">
        <v>17.9</v>
      </c>
      <c r="E35" s="25">
        <v>13.8</v>
      </c>
      <c r="F35" s="23">
        <v>7.4</v>
      </c>
      <c r="G35" s="30">
        <v>8.5</v>
      </c>
      <c r="H35" s="23">
        <v>9.1</v>
      </c>
      <c r="I35" s="23">
        <v>7.7</v>
      </c>
      <c r="J35" s="23">
        <v>7.7</v>
      </c>
      <c r="K35" s="25">
        <v>6.7</v>
      </c>
      <c r="L35" s="30">
        <v>4.5</v>
      </c>
      <c r="M35" s="23">
        <v>2.3</v>
      </c>
      <c r="N35" s="83">
        <v>1.8</v>
      </c>
      <c r="O35" s="31">
        <v>1.5</v>
      </c>
      <c r="P35" s="31">
        <v>0.9</v>
      </c>
      <c r="Q35" s="32">
        <v>0</v>
      </c>
      <c r="R35" s="31">
        <v>-1.2</v>
      </c>
      <c r="S35" s="33">
        <v>-2.4</v>
      </c>
      <c r="T35" s="33">
        <v>-3.1</v>
      </c>
      <c r="U35" s="33">
        <v>-3.2</v>
      </c>
      <c r="V35" s="36">
        <v>-3</v>
      </c>
      <c r="W35" s="28">
        <f t="shared" si="0"/>
        <v>0.006187123168887893</v>
      </c>
      <c r="X35" s="28">
        <f>SUM($W$3:$W35)</f>
        <v>10.377325467857057</v>
      </c>
      <c r="Y35" s="29">
        <v>0.403</v>
      </c>
    </row>
    <row r="36" spans="1:25" ht="12.75">
      <c r="A36" s="20">
        <v>34</v>
      </c>
      <c r="B36" s="21" t="s">
        <v>24</v>
      </c>
      <c r="C36" s="23">
        <v>10.1</v>
      </c>
      <c r="D36" s="23">
        <v>11.9</v>
      </c>
      <c r="E36" s="23">
        <v>12.8</v>
      </c>
      <c r="F36" s="25">
        <v>11.8</v>
      </c>
      <c r="G36" s="30">
        <v>10.9</v>
      </c>
      <c r="H36" s="25">
        <v>9.4</v>
      </c>
      <c r="I36" s="23">
        <v>5.5</v>
      </c>
      <c r="J36" s="23">
        <v>2.8</v>
      </c>
      <c r="K36" s="23">
        <v>1.3</v>
      </c>
      <c r="L36" s="30">
        <v>0.20000000000000107</v>
      </c>
      <c r="M36" s="23">
        <v>1.5</v>
      </c>
      <c r="N36" s="83">
        <v>2</v>
      </c>
      <c r="O36" s="31">
        <v>1.1</v>
      </c>
      <c r="P36" s="31">
        <v>-0.3000000000000007</v>
      </c>
      <c r="Q36" s="32">
        <v>-1.5</v>
      </c>
      <c r="R36" s="31">
        <v>-2</v>
      </c>
      <c r="S36" s="31">
        <v>-2</v>
      </c>
      <c r="T36" s="31">
        <v>-2</v>
      </c>
      <c r="U36" s="35">
        <v>-2.6</v>
      </c>
      <c r="V36" s="34">
        <v>-3.5</v>
      </c>
      <c r="W36" s="28">
        <f t="shared" si="0"/>
        <v>0.6662595140452304</v>
      </c>
      <c r="X36" s="28">
        <f>SUM($W$3:$W36)</f>
        <v>11.043584981902287</v>
      </c>
      <c r="Y36" s="29">
        <v>43.397</v>
      </c>
    </row>
    <row r="37" spans="1:25" ht="12.75">
      <c r="A37" s="20">
        <v>35</v>
      </c>
      <c r="B37" s="21" t="s">
        <v>9</v>
      </c>
      <c r="C37" s="23">
        <v>4.2</v>
      </c>
      <c r="D37" s="23">
        <v>4.9</v>
      </c>
      <c r="E37" s="23">
        <v>6.6</v>
      </c>
      <c r="F37" s="23">
        <v>5.7</v>
      </c>
      <c r="G37" s="30">
        <v>2.7</v>
      </c>
      <c r="H37" s="23">
        <v>0.5</v>
      </c>
      <c r="I37" s="23">
        <v>1.7</v>
      </c>
      <c r="J37" s="23">
        <v>2.3</v>
      </c>
      <c r="K37" s="23">
        <v>1.9</v>
      </c>
      <c r="L37" s="30">
        <v>1.4</v>
      </c>
      <c r="M37" s="23">
        <v>1.4</v>
      </c>
      <c r="N37" s="83">
        <v>2.1</v>
      </c>
      <c r="O37" s="31">
        <v>2</v>
      </c>
      <c r="P37" s="31">
        <v>1.8</v>
      </c>
      <c r="Q37" s="27">
        <v>1.5</v>
      </c>
      <c r="R37" s="26">
        <v>1</v>
      </c>
      <c r="S37" s="26">
        <v>0.3000000000000007</v>
      </c>
      <c r="T37" s="26">
        <v>0</v>
      </c>
      <c r="U37" s="26">
        <v>-0.1999999999999993</v>
      </c>
      <c r="V37" s="27">
        <v>-0.3000000000000007</v>
      </c>
      <c r="W37" s="28">
        <f t="shared" si="0"/>
        <v>0.9249211794284146</v>
      </c>
      <c r="X37" s="28">
        <f>SUM($W$3:$W37)</f>
        <v>11.968506161330701</v>
      </c>
      <c r="Y37" s="29">
        <v>60.245</v>
      </c>
    </row>
    <row r="38" spans="1:25" ht="12.75">
      <c r="A38" s="20">
        <v>36</v>
      </c>
      <c r="B38" s="21" t="s">
        <v>52</v>
      </c>
      <c r="C38" s="25">
        <v>14.6</v>
      </c>
      <c r="D38" s="23">
        <v>13.8</v>
      </c>
      <c r="E38" s="23">
        <v>13</v>
      </c>
      <c r="F38" s="23">
        <v>10.8</v>
      </c>
      <c r="G38" s="30">
        <v>7.1</v>
      </c>
      <c r="H38" s="23">
        <v>4.6</v>
      </c>
      <c r="I38" s="23">
        <v>4</v>
      </c>
      <c r="J38" s="23">
        <v>4.2</v>
      </c>
      <c r="K38" s="23">
        <v>4.2</v>
      </c>
      <c r="L38" s="30">
        <v>3.6</v>
      </c>
      <c r="M38" s="25">
        <v>3.7</v>
      </c>
      <c r="N38" s="83">
        <v>2.5</v>
      </c>
      <c r="O38" s="31">
        <v>1.3</v>
      </c>
      <c r="P38" s="31">
        <v>0.6999999999999993</v>
      </c>
      <c r="Q38" s="32">
        <v>0.5</v>
      </c>
      <c r="R38" s="26">
        <v>0.3000000000000007</v>
      </c>
      <c r="S38" s="26">
        <v>-0.3000000000000007</v>
      </c>
      <c r="T38" s="26">
        <v>-1.3</v>
      </c>
      <c r="U38" s="26">
        <v>-2</v>
      </c>
      <c r="V38" s="36">
        <v>-2.2</v>
      </c>
      <c r="W38" s="28">
        <f t="shared" si="0"/>
        <v>0.2506782806491352</v>
      </c>
      <c r="X38" s="28">
        <f>SUM($W$3:$W38)</f>
        <v>12.219184441979836</v>
      </c>
      <c r="Y38" s="29">
        <v>16.328</v>
      </c>
    </row>
    <row r="39" spans="1:25" ht="12.75">
      <c r="A39" s="20">
        <v>37</v>
      </c>
      <c r="B39" s="21" t="s">
        <v>99</v>
      </c>
      <c r="C39" s="25">
        <v>20.9</v>
      </c>
      <c r="D39" s="25">
        <v>19.2</v>
      </c>
      <c r="E39" s="25">
        <v>26.8</v>
      </c>
      <c r="F39" s="25">
        <v>24.3</v>
      </c>
      <c r="G39" s="24">
        <v>20.1</v>
      </c>
      <c r="H39" s="25">
        <v>11.5</v>
      </c>
      <c r="I39" s="25">
        <v>10.2</v>
      </c>
      <c r="J39" s="25">
        <v>10.8</v>
      </c>
      <c r="K39" s="25">
        <v>7.8</v>
      </c>
      <c r="L39" s="24">
        <v>6.1</v>
      </c>
      <c r="M39" s="25">
        <v>4.4</v>
      </c>
      <c r="N39" s="83">
        <v>2.7</v>
      </c>
      <c r="O39" s="31">
        <v>2.2</v>
      </c>
      <c r="P39" s="26">
        <v>2</v>
      </c>
      <c r="Q39" s="32">
        <v>0.6999999999999993</v>
      </c>
      <c r="R39" s="31">
        <v>-0.8000000000000007</v>
      </c>
      <c r="S39" s="33">
        <v>-2.5</v>
      </c>
      <c r="T39" s="33">
        <v>-4</v>
      </c>
      <c r="U39" s="33">
        <v>-5.4</v>
      </c>
      <c r="V39" s="34">
        <v>-6.7</v>
      </c>
      <c r="W39" s="28">
        <f t="shared" si="0"/>
        <v>0.17287098481805874</v>
      </c>
      <c r="X39" s="28">
        <f>SUM($W$3:$W39)</f>
        <v>12.392055426797896</v>
      </c>
      <c r="Y39" s="29">
        <v>11.26</v>
      </c>
    </row>
    <row r="40" spans="1:25" ht="12.75">
      <c r="A40" s="20">
        <v>38</v>
      </c>
      <c r="B40" s="21" t="s">
        <v>25</v>
      </c>
      <c r="C40" s="23">
        <v>10.5</v>
      </c>
      <c r="D40" s="23">
        <v>9.3</v>
      </c>
      <c r="E40" s="23">
        <v>7.9</v>
      </c>
      <c r="F40" s="23">
        <v>7.9</v>
      </c>
      <c r="G40" s="30">
        <v>5.8</v>
      </c>
      <c r="H40" s="23">
        <v>2.9</v>
      </c>
      <c r="I40" s="23">
        <v>2.1</v>
      </c>
      <c r="J40" s="23">
        <v>2.6</v>
      </c>
      <c r="K40" s="23">
        <v>3.5</v>
      </c>
      <c r="L40" s="30">
        <v>3.5</v>
      </c>
      <c r="M40" s="23">
        <v>2.8</v>
      </c>
      <c r="N40" s="83">
        <v>2.8</v>
      </c>
      <c r="O40" s="26">
        <v>2.8</v>
      </c>
      <c r="P40" s="26">
        <v>2.9</v>
      </c>
      <c r="Q40" s="27">
        <v>2.9</v>
      </c>
      <c r="R40" s="26">
        <v>2.4</v>
      </c>
      <c r="S40" s="26">
        <v>1.5</v>
      </c>
      <c r="T40" s="26">
        <v>0.7000000000000011</v>
      </c>
      <c r="U40" s="26">
        <v>0.1999999999999993</v>
      </c>
      <c r="V40" s="27">
        <v>0.09999999999999964</v>
      </c>
      <c r="W40" s="28">
        <f t="shared" si="0"/>
        <v>0.07122100342548619</v>
      </c>
      <c r="X40" s="28">
        <f>SUM($W$3:$W40)</f>
        <v>12.463276430223383</v>
      </c>
      <c r="Y40" s="29">
        <v>4.639</v>
      </c>
    </row>
    <row r="41" spans="1:25" ht="12.75">
      <c r="A41" s="20">
        <v>39</v>
      </c>
      <c r="B41" s="21" t="s">
        <v>7</v>
      </c>
      <c r="C41" s="23">
        <v>3</v>
      </c>
      <c r="D41" s="23">
        <v>4</v>
      </c>
      <c r="E41" s="23">
        <v>4</v>
      </c>
      <c r="F41" s="23">
        <v>2.1</v>
      </c>
      <c r="G41" s="30">
        <v>-0.5</v>
      </c>
      <c r="H41" s="23">
        <v>-0.4</v>
      </c>
      <c r="I41" s="23">
        <v>0.4</v>
      </c>
      <c r="J41" s="23">
        <v>1.4</v>
      </c>
      <c r="K41" s="23">
        <v>2.7</v>
      </c>
      <c r="L41" s="30">
        <v>3.8</v>
      </c>
      <c r="M41" s="23">
        <v>3.1</v>
      </c>
      <c r="N41" s="83">
        <v>2.8</v>
      </c>
      <c r="O41" s="26">
        <v>2.7</v>
      </c>
      <c r="P41" s="26">
        <v>3.2</v>
      </c>
      <c r="Q41" s="27">
        <v>3.8</v>
      </c>
      <c r="R41" s="26">
        <v>4.2</v>
      </c>
      <c r="S41" s="26">
        <v>3.8</v>
      </c>
      <c r="T41" s="26">
        <v>3.2</v>
      </c>
      <c r="U41" s="26">
        <v>2.8</v>
      </c>
      <c r="V41" s="27">
        <v>2.7</v>
      </c>
      <c r="W41" s="28">
        <f t="shared" si="0"/>
        <v>0.00701616696819297</v>
      </c>
      <c r="X41" s="28">
        <f>SUM($W$3:$W41)</f>
        <v>12.470292597191575</v>
      </c>
      <c r="Y41" s="29">
        <v>0.457</v>
      </c>
    </row>
    <row r="42" spans="1:25" ht="12.75">
      <c r="A42" s="37"/>
      <c r="B42" s="38" t="s">
        <v>44</v>
      </c>
      <c r="C42" s="39">
        <f aca="true" t="shared" si="1" ref="C42:V42">MIN(C$3:C$41)</f>
        <v>2.7</v>
      </c>
      <c r="D42" s="39">
        <f t="shared" si="1"/>
        <v>3</v>
      </c>
      <c r="E42" s="39">
        <f t="shared" si="1"/>
        <v>3.3</v>
      </c>
      <c r="F42" s="39">
        <f t="shared" si="1"/>
        <v>2.1</v>
      </c>
      <c r="G42" s="40">
        <f t="shared" si="1"/>
        <v>-0.9</v>
      </c>
      <c r="H42" s="39">
        <f t="shared" si="1"/>
        <v>-1.9</v>
      </c>
      <c r="I42" s="39">
        <f t="shared" si="1"/>
        <v>-1.3</v>
      </c>
      <c r="J42" s="39">
        <f t="shared" si="1"/>
        <v>-1.8</v>
      </c>
      <c r="K42" s="41">
        <f t="shared" si="1"/>
        <v>-3</v>
      </c>
      <c r="L42" s="42">
        <f t="shared" si="1"/>
        <v>-6.5</v>
      </c>
      <c r="M42" s="41">
        <f t="shared" si="1"/>
        <v>-7.4</v>
      </c>
      <c r="N42" s="41">
        <f t="shared" si="1"/>
        <v>-7.2</v>
      </c>
      <c r="O42" s="41">
        <f t="shared" si="1"/>
        <v>-7.4</v>
      </c>
      <c r="P42" s="41">
        <f t="shared" si="1"/>
        <v>-7.8</v>
      </c>
      <c r="Q42" s="42">
        <f t="shared" si="1"/>
        <v>-8.3</v>
      </c>
      <c r="R42" s="41">
        <f t="shared" si="1"/>
        <v>-8.8</v>
      </c>
      <c r="S42" s="41">
        <f t="shared" si="1"/>
        <v>-9.2</v>
      </c>
      <c r="T42" s="41">
        <f t="shared" si="1"/>
        <v>-9.4</v>
      </c>
      <c r="U42" s="41">
        <f t="shared" si="1"/>
        <v>-9.9</v>
      </c>
      <c r="V42" s="42">
        <f t="shared" si="1"/>
        <v>-10.5</v>
      </c>
      <c r="W42" s="43"/>
      <c r="X42" s="43"/>
      <c r="Y42" s="44"/>
    </row>
    <row r="43" spans="1:25" ht="12.75">
      <c r="A43" s="45"/>
      <c r="B43" s="46" t="s">
        <v>45</v>
      </c>
      <c r="C43" s="47">
        <f aca="true" t="shared" si="2" ref="C43:V43">SUM(C$3:C$41)/39</f>
        <v>11.564102564102562</v>
      </c>
      <c r="D43" s="47">
        <f t="shared" si="2"/>
        <v>11.284615384615387</v>
      </c>
      <c r="E43" s="47">
        <f t="shared" si="2"/>
        <v>10.58974358974359</v>
      </c>
      <c r="F43" s="47">
        <f t="shared" si="2"/>
        <v>8.443589743589744</v>
      </c>
      <c r="G43" s="48">
        <f t="shared" si="2"/>
        <v>6.953846153846153</v>
      </c>
      <c r="H43" s="47">
        <f t="shared" si="2"/>
        <v>5.661538461538461</v>
      </c>
      <c r="I43" s="47">
        <f t="shared" si="2"/>
        <v>4.464102564102563</v>
      </c>
      <c r="J43" s="47">
        <f t="shared" si="2"/>
        <v>3.8487179487179493</v>
      </c>
      <c r="K43" s="47">
        <f t="shared" si="2"/>
        <v>1.8384615384615386</v>
      </c>
      <c r="L43" s="48">
        <f t="shared" si="2"/>
        <v>0.22564102564102528</v>
      </c>
      <c r="M43" s="47">
        <f t="shared" si="2"/>
        <v>-0.3897435897435896</v>
      </c>
      <c r="N43" s="49">
        <f t="shared" si="2"/>
        <v>-0.758974358974359</v>
      </c>
      <c r="O43" s="49">
        <f t="shared" si="2"/>
        <v>-1.276923076923076</v>
      </c>
      <c r="P43" s="49">
        <f t="shared" si="2"/>
        <v>-1.7974358974358962</v>
      </c>
      <c r="Q43" s="75">
        <f t="shared" si="2"/>
        <v>-2.4512820512820515</v>
      </c>
      <c r="R43" s="74">
        <f t="shared" si="2"/>
        <v>-3.153846153846154</v>
      </c>
      <c r="S43" s="74">
        <f t="shared" si="2"/>
        <v>-3.83076923076923</v>
      </c>
      <c r="T43" s="74">
        <f t="shared" si="2"/>
        <v>-4.3589743589743595</v>
      </c>
      <c r="U43" s="74">
        <f t="shared" si="2"/>
        <v>-4.774358974358975</v>
      </c>
      <c r="V43" s="75">
        <f t="shared" si="2"/>
        <v>-5.133333333333333</v>
      </c>
      <c r="W43" s="51"/>
      <c r="X43" s="51" t="s">
        <v>46</v>
      </c>
      <c r="Y43" s="52">
        <f>SUM(Y$3:Y$41)</f>
        <v>812.2560000000001</v>
      </c>
    </row>
    <row r="44" spans="1:25" ht="12.75">
      <c r="A44" s="53"/>
      <c r="B44" s="54" t="s">
        <v>47</v>
      </c>
      <c r="C44" s="55">
        <f aca="true" t="shared" si="3" ref="C44:V44">MAX(C$3:C$41)</f>
        <v>28.8</v>
      </c>
      <c r="D44" s="55">
        <f t="shared" si="3"/>
        <v>29.1</v>
      </c>
      <c r="E44" s="55">
        <f t="shared" si="3"/>
        <v>26.9</v>
      </c>
      <c r="F44" s="55">
        <f t="shared" si="3"/>
        <v>24.3</v>
      </c>
      <c r="G44" s="56">
        <f t="shared" si="3"/>
        <v>20.1</v>
      </c>
      <c r="H44" s="55">
        <f t="shared" si="3"/>
        <v>14.6</v>
      </c>
      <c r="I44" s="55">
        <f t="shared" si="3"/>
        <v>13</v>
      </c>
      <c r="J44" s="55">
        <f t="shared" si="3"/>
        <v>11.4</v>
      </c>
      <c r="K44" s="55">
        <f t="shared" si="3"/>
        <v>8.4</v>
      </c>
      <c r="L44" s="56">
        <f t="shared" si="3"/>
        <v>6.1</v>
      </c>
      <c r="M44" s="55">
        <f t="shared" si="3"/>
        <v>4.4</v>
      </c>
      <c r="N44" s="57">
        <f t="shared" si="3"/>
        <v>2.8</v>
      </c>
      <c r="O44" s="57">
        <f t="shared" si="3"/>
        <v>2.8</v>
      </c>
      <c r="P44" s="57">
        <f t="shared" si="3"/>
        <v>3.2</v>
      </c>
      <c r="Q44" s="58">
        <f t="shared" si="3"/>
        <v>3.8</v>
      </c>
      <c r="R44" s="57">
        <f t="shared" si="3"/>
        <v>4.2</v>
      </c>
      <c r="S44" s="57">
        <f t="shared" si="3"/>
        <v>3.8</v>
      </c>
      <c r="T44" s="57">
        <f t="shared" si="3"/>
        <v>3.2</v>
      </c>
      <c r="U44" s="57">
        <f t="shared" si="3"/>
        <v>2.8</v>
      </c>
      <c r="V44" s="58">
        <f t="shared" si="3"/>
        <v>2.7</v>
      </c>
      <c r="W44" s="59"/>
      <c r="X44" s="59"/>
      <c r="Y44" s="60"/>
    </row>
    <row r="45" spans="1:25" ht="12.75">
      <c r="A45" s="61"/>
      <c r="B45" s="62" t="s">
        <v>48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1">
        <v>0</v>
      </c>
      <c r="I45" s="61">
        <v>0</v>
      </c>
      <c r="J45" s="61">
        <v>0</v>
      </c>
      <c r="K45" s="63">
        <v>6</v>
      </c>
      <c r="L45" s="64">
        <v>7</v>
      </c>
      <c r="M45" s="63">
        <v>10</v>
      </c>
      <c r="N45" s="63">
        <v>11</v>
      </c>
      <c r="O45" s="63">
        <v>15</v>
      </c>
      <c r="P45" s="63">
        <v>19</v>
      </c>
      <c r="Q45" s="64">
        <v>21</v>
      </c>
      <c r="R45" s="63">
        <v>24</v>
      </c>
      <c r="S45" s="63">
        <v>28</v>
      </c>
      <c r="T45" s="63">
        <v>30</v>
      </c>
      <c r="U45" s="63">
        <v>32</v>
      </c>
      <c r="V45" s="64">
        <v>33</v>
      </c>
      <c r="W45" s="61"/>
      <c r="X45" s="61"/>
      <c r="Y45" s="62"/>
    </row>
    <row r="46" spans="1:25" ht="12.75">
      <c r="A46" s="9">
        <v>40</v>
      </c>
      <c r="B46" s="10" t="s">
        <v>132</v>
      </c>
      <c r="C46" s="12">
        <v>24.2</v>
      </c>
      <c r="D46" s="12">
        <v>18.7</v>
      </c>
      <c r="E46" s="12">
        <v>21</v>
      </c>
      <c r="F46" s="12">
        <v>12.3</v>
      </c>
      <c r="G46" s="13">
        <v>12.9</v>
      </c>
      <c r="H46" s="12">
        <v>10.5</v>
      </c>
      <c r="I46" s="12">
        <v>18.3</v>
      </c>
      <c r="J46" s="12">
        <v>16.6</v>
      </c>
      <c r="K46" s="12">
        <v>12.4</v>
      </c>
      <c r="L46" s="13">
        <v>6.7</v>
      </c>
      <c r="M46" s="65">
        <v>3.1</v>
      </c>
      <c r="N46" s="84">
        <v>2.8</v>
      </c>
      <c r="O46" s="14">
        <v>2.7</v>
      </c>
      <c r="P46" s="14">
        <v>2.3</v>
      </c>
      <c r="Q46" s="15">
        <v>1</v>
      </c>
      <c r="R46" s="67">
        <v>-1</v>
      </c>
      <c r="S46" s="68">
        <v>-3.2</v>
      </c>
      <c r="T46" s="68">
        <v>-5</v>
      </c>
      <c r="U46" s="68">
        <v>-6.4</v>
      </c>
      <c r="V46" s="69">
        <v>-7.4</v>
      </c>
      <c r="W46" s="18">
        <f aca="true" t="shared" si="4" ref="W46:W77">100*$Y46/$Y$203</f>
        <v>0.0072618095753944735</v>
      </c>
      <c r="X46" s="18">
        <f>SUM(X$41,$W$46:$W46)</f>
        <v>12.47755440676697</v>
      </c>
      <c r="Y46" s="19">
        <v>0.473</v>
      </c>
    </row>
    <row r="47" spans="1:25" ht="12.75">
      <c r="A47" s="20">
        <v>41</v>
      </c>
      <c r="B47" s="21" t="s">
        <v>115</v>
      </c>
      <c r="C47" s="23">
        <v>22.6</v>
      </c>
      <c r="D47" s="23">
        <v>26</v>
      </c>
      <c r="E47" s="23">
        <v>27.5</v>
      </c>
      <c r="F47" s="23">
        <v>19.4</v>
      </c>
      <c r="G47" s="30">
        <v>17</v>
      </c>
      <c r="H47" s="23">
        <v>17.1</v>
      </c>
      <c r="I47" s="23">
        <v>18</v>
      </c>
      <c r="J47" s="23">
        <v>15.9</v>
      </c>
      <c r="K47" s="23">
        <v>10.8</v>
      </c>
      <c r="L47" s="30">
        <v>5.1</v>
      </c>
      <c r="M47" s="25">
        <v>2.3</v>
      </c>
      <c r="N47" s="83">
        <v>2.9</v>
      </c>
      <c r="O47" s="31">
        <v>2.7</v>
      </c>
      <c r="P47" s="26">
        <v>1.3</v>
      </c>
      <c r="Q47" s="27">
        <v>-0.5</v>
      </c>
      <c r="R47" s="26">
        <v>-2</v>
      </c>
      <c r="S47" s="35">
        <v>-2.9</v>
      </c>
      <c r="T47" s="35">
        <v>-3.5</v>
      </c>
      <c r="U47" s="35">
        <v>-4.5</v>
      </c>
      <c r="V47" s="36">
        <v>-5.8</v>
      </c>
      <c r="W47" s="28">
        <f t="shared" si="4"/>
        <v>0.046334336783383764</v>
      </c>
      <c r="X47" s="28">
        <f>SUM(X$41,$W$46:$W47)</f>
        <v>12.523888743550353</v>
      </c>
      <c r="Y47" s="29">
        <v>3.018</v>
      </c>
    </row>
    <row r="48" spans="1:25" ht="12.75">
      <c r="A48" s="20">
        <v>42</v>
      </c>
      <c r="B48" s="21" t="s">
        <v>76</v>
      </c>
      <c r="C48" s="23">
        <v>19.1</v>
      </c>
      <c r="D48" s="23">
        <v>19.6</v>
      </c>
      <c r="E48" s="23">
        <v>16.9</v>
      </c>
      <c r="F48" s="23">
        <v>10.9</v>
      </c>
      <c r="G48" s="24">
        <v>8.3</v>
      </c>
      <c r="H48" s="25">
        <v>8.2</v>
      </c>
      <c r="I48" s="25">
        <v>7.9</v>
      </c>
      <c r="J48" s="25">
        <v>7.2</v>
      </c>
      <c r="K48" s="25">
        <v>6.7</v>
      </c>
      <c r="L48" s="24">
        <v>4.4</v>
      </c>
      <c r="M48" s="23">
        <v>3.5</v>
      </c>
      <c r="N48" s="83">
        <v>2.9</v>
      </c>
      <c r="O48" s="31">
        <v>2.5</v>
      </c>
      <c r="P48" s="31">
        <v>2.2</v>
      </c>
      <c r="Q48" s="32">
        <v>1.8</v>
      </c>
      <c r="R48" s="31">
        <v>1</v>
      </c>
      <c r="S48" s="31">
        <v>0.20000000000000107</v>
      </c>
      <c r="T48" s="31">
        <v>-0.4</v>
      </c>
      <c r="U48" s="31">
        <v>-0.7000000000000011</v>
      </c>
      <c r="V48" s="32">
        <v>-0.7999999999999989</v>
      </c>
      <c r="W48" s="28">
        <f t="shared" si="4"/>
        <v>0.4954457860624843</v>
      </c>
      <c r="X48" s="28">
        <f>SUM(X$41,$W$46:$W48)</f>
        <v>13.019334529612838</v>
      </c>
      <c r="Y48" s="29">
        <v>32.271</v>
      </c>
    </row>
    <row r="49" spans="1:25" ht="12.75">
      <c r="A49" s="20">
        <v>43</v>
      </c>
      <c r="B49" s="21" t="s">
        <v>197</v>
      </c>
      <c r="C49" s="23">
        <v>33.8</v>
      </c>
      <c r="D49" s="23">
        <v>33</v>
      </c>
      <c r="E49" s="23">
        <v>26.9</v>
      </c>
      <c r="F49" s="23">
        <v>19.3</v>
      </c>
      <c r="G49" s="30">
        <v>16</v>
      </c>
      <c r="H49" s="23">
        <v>12.1</v>
      </c>
      <c r="I49" s="23">
        <v>11.3</v>
      </c>
      <c r="J49" s="23">
        <v>11.8</v>
      </c>
      <c r="K49" s="23">
        <v>13</v>
      </c>
      <c r="L49" s="30">
        <v>9.2</v>
      </c>
      <c r="M49" s="23">
        <v>5.2</v>
      </c>
      <c r="N49" s="83">
        <v>2.9</v>
      </c>
      <c r="O49" s="26">
        <v>1.8</v>
      </c>
      <c r="P49" s="26">
        <v>1.3</v>
      </c>
      <c r="Q49" s="27">
        <v>0.6</v>
      </c>
      <c r="R49" s="26">
        <v>-1</v>
      </c>
      <c r="S49" s="35">
        <v>-3.6</v>
      </c>
      <c r="T49" s="35">
        <v>-6.1</v>
      </c>
      <c r="U49" s="35">
        <v>-7.9</v>
      </c>
      <c r="V49" s="36">
        <v>-8.7</v>
      </c>
      <c r="W49" s="28">
        <f t="shared" si="4"/>
        <v>0.06643097258505684</v>
      </c>
      <c r="X49" s="28">
        <f>SUM(X$41,$W$46:$W49)</f>
        <v>13.085765502197894</v>
      </c>
      <c r="Y49" s="29">
        <v>4.327</v>
      </c>
    </row>
    <row r="50" spans="1:25" ht="12.75">
      <c r="A50" s="20">
        <v>44</v>
      </c>
      <c r="B50" s="21" t="s">
        <v>15</v>
      </c>
      <c r="C50" s="25">
        <v>6.7</v>
      </c>
      <c r="D50" s="25">
        <v>6.6</v>
      </c>
      <c r="E50" s="25">
        <v>6.9</v>
      </c>
      <c r="F50" s="25">
        <v>6</v>
      </c>
      <c r="G50" s="24">
        <v>5.6</v>
      </c>
      <c r="H50" s="25">
        <v>3.7</v>
      </c>
      <c r="I50" s="25">
        <v>4.2</v>
      </c>
      <c r="J50" s="25">
        <v>4.2</v>
      </c>
      <c r="K50" s="25">
        <v>3.6</v>
      </c>
      <c r="L50" s="24">
        <v>3.1</v>
      </c>
      <c r="M50" s="23">
        <v>3.6</v>
      </c>
      <c r="N50" s="83">
        <v>3.3</v>
      </c>
      <c r="O50" s="31">
        <v>2.3</v>
      </c>
      <c r="P50" s="31">
        <v>1.8</v>
      </c>
      <c r="Q50" s="32">
        <v>1.3</v>
      </c>
      <c r="R50" s="31">
        <v>1</v>
      </c>
      <c r="S50" s="31">
        <v>0.6</v>
      </c>
      <c r="T50" s="31">
        <v>0</v>
      </c>
      <c r="U50" s="31">
        <v>-0.6</v>
      </c>
      <c r="V50" s="32">
        <v>-1.1</v>
      </c>
      <c r="W50" s="28">
        <f t="shared" si="4"/>
        <v>0.9363742659891847</v>
      </c>
      <c r="X50" s="28">
        <f>SUM(X$41,$W$46:$W50)</f>
        <v>14.02213976818708</v>
      </c>
      <c r="Y50" s="29">
        <v>60.991</v>
      </c>
    </row>
    <row r="51" spans="1:25" ht="12.75">
      <c r="A51" s="20">
        <v>45</v>
      </c>
      <c r="B51" s="21" t="s">
        <v>33</v>
      </c>
      <c r="C51" s="25">
        <v>12</v>
      </c>
      <c r="D51" s="23">
        <v>25.6</v>
      </c>
      <c r="E51" s="23">
        <v>23.7</v>
      </c>
      <c r="F51" s="23">
        <v>29</v>
      </c>
      <c r="G51" s="30">
        <v>24.1</v>
      </c>
      <c r="H51" s="23">
        <v>14</v>
      </c>
      <c r="I51" s="23">
        <v>16.5</v>
      </c>
      <c r="J51" s="23">
        <v>14.6</v>
      </c>
      <c r="K51" s="23">
        <v>15.1</v>
      </c>
      <c r="L51" s="30">
        <v>11.1</v>
      </c>
      <c r="M51" s="23">
        <v>5.8</v>
      </c>
      <c r="N51" s="83">
        <v>3.3</v>
      </c>
      <c r="O51" s="31">
        <v>3.3</v>
      </c>
      <c r="P51" s="31">
        <v>3.4</v>
      </c>
      <c r="Q51" s="32">
        <v>3.1</v>
      </c>
      <c r="R51" s="31">
        <v>1.6</v>
      </c>
      <c r="S51" s="31">
        <v>-0.29999999999999893</v>
      </c>
      <c r="T51" s="31">
        <v>-1.5</v>
      </c>
      <c r="U51" s="31">
        <v>-2</v>
      </c>
      <c r="V51" s="34">
        <v>-2.4</v>
      </c>
      <c r="W51" s="28">
        <f t="shared" si="4"/>
        <v>0.3625684882294205</v>
      </c>
      <c r="X51" s="28">
        <f>SUM(X$41,$W$46:$W51)</f>
        <v>14.3847082564165</v>
      </c>
      <c r="Y51" s="29">
        <v>23.616</v>
      </c>
    </row>
    <row r="52" spans="1:25" ht="12.75">
      <c r="A52" s="20">
        <v>46</v>
      </c>
      <c r="B52" s="21" t="s">
        <v>89</v>
      </c>
      <c r="C52" s="23">
        <v>20.1</v>
      </c>
      <c r="D52" s="23">
        <v>30.8</v>
      </c>
      <c r="E52" s="23">
        <v>26.6</v>
      </c>
      <c r="F52" s="23">
        <v>22.6</v>
      </c>
      <c r="G52" s="30">
        <v>20.7</v>
      </c>
      <c r="H52" s="23">
        <v>16.5</v>
      </c>
      <c r="I52" s="23">
        <v>14.6</v>
      </c>
      <c r="J52" s="23">
        <v>10.8</v>
      </c>
      <c r="K52" s="23">
        <v>10.3</v>
      </c>
      <c r="L52" s="30">
        <v>8</v>
      </c>
      <c r="M52" s="23">
        <v>5</v>
      </c>
      <c r="N52" s="83">
        <v>3.4</v>
      </c>
      <c r="O52" s="26">
        <v>1.9</v>
      </c>
      <c r="P52" s="26">
        <v>0.5</v>
      </c>
      <c r="Q52" s="27">
        <v>-0.6999999999999993</v>
      </c>
      <c r="R52" s="35">
        <v>-2.4</v>
      </c>
      <c r="S52" s="35">
        <v>-4.2</v>
      </c>
      <c r="T52" s="35">
        <v>-5.9</v>
      </c>
      <c r="U52" s="35">
        <v>-7.4</v>
      </c>
      <c r="V52" s="36">
        <v>-8.7</v>
      </c>
      <c r="W52" s="28">
        <f t="shared" si="4"/>
        <v>0.734931975421001</v>
      </c>
      <c r="X52" s="28">
        <f>SUM(X$41,$W$46:$W52)</f>
        <v>15.1196402318375</v>
      </c>
      <c r="Y52" s="29">
        <v>47.87</v>
      </c>
    </row>
    <row r="53" spans="1:25" ht="12.75">
      <c r="A53" s="20">
        <v>47</v>
      </c>
      <c r="B53" s="21" t="s">
        <v>84</v>
      </c>
      <c r="C53" s="23">
        <v>19.6</v>
      </c>
      <c r="D53" s="23">
        <v>21.5</v>
      </c>
      <c r="E53" s="23">
        <v>19.9</v>
      </c>
      <c r="F53" s="23">
        <v>15.3</v>
      </c>
      <c r="G53" s="30">
        <v>12.1</v>
      </c>
      <c r="H53" s="25">
        <v>9</v>
      </c>
      <c r="I53" s="23">
        <v>8.6</v>
      </c>
      <c r="J53" s="23">
        <v>8.5</v>
      </c>
      <c r="K53" s="23">
        <v>7.2</v>
      </c>
      <c r="L53" s="30">
        <v>5.5</v>
      </c>
      <c r="M53" s="23">
        <v>4.6</v>
      </c>
      <c r="N53" s="83">
        <v>4</v>
      </c>
      <c r="O53" s="31">
        <v>3.4</v>
      </c>
      <c r="P53" s="31">
        <v>2.5</v>
      </c>
      <c r="Q53" s="32">
        <v>1.2</v>
      </c>
      <c r="R53" s="26">
        <v>-0.5</v>
      </c>
      <c r="S53" s="35">
        <v>-2.3</v>
      </c>
      <c r="T53" s="35">
        <v>-3.9</v>
      </c>
      <c r="U53" s="35">
        <v>-5</v>
      </c>
      <c r="V53" s="36">
        <v>-6.2</v>
      </c>
      <c r="W53" s="28">
        <f t="shared" si="4"/>
        <v>0.004482977581427456</v>
      </c>
      <c r="X53" s="28">
        <f>SUM(X$41,$W$46:$W53)</f>
        <v>15.124123209418928</v>
      </c>
      <c r="Y53" s="29">
        <v>0.292</v>
      </c>
    </row>
    <row r="54" spans="1:25" ht="12.75">
      <c r="A54" s="20">
        <v>48</v>
      </c>
      <c r="B54" s="21" t="s">
        <v>30</v>
      </c>
      <c r="C54" s="25">
        <v>11.1</v>
      </c>
      <c r="D54" s="25">
        <v>10.7</v>
      </c>
      <c r="E54" s="25">
        <v>9.7</v>
      </c>
      <c r="F54" s="25">
        <v>7.9</v>
      </c>
      <c r="G54" s="24">
        <v>6.8</v>
      </c>
      <c r="H54" s="25">
        <v>6.1</v>
      </c>
      <c r="I54" s="25">
        <v>5.6</v>
      </c>
      <c r="J54" s="25">
        <v>5.1</v>
      </c>
      <c r="K54" s="23">
        <v>7</v>
      </c>
      <c r="L54" s="30">
        <v>6.8</v>
      </c>
      <c r="M54" s="23">
        <v>5</v>
      </c>
      <c r="N54" s="83">
        <v>4</v>
      </c>
      <c r="O54" s="31">
        <v>3.1</v>
      </c>
      <c r="P54" s="31">
        <v>2</v>
      </c>
      <c r="Q54" s="27">
        <v>0.9</v>
      </c>
      <c r="R54" s="31">
        <v>0</v>
      </c>
      <c r="S54" s="31">
        <v>-0.4</v>
      </c>
      <c r="T54" s="31">
        <v>-0.7000000000000011</v>
      </c>
      <c r="U54" s="31">
        <v>-1</v>
      </c>
      <c r="V54" s="32">
        <v>-1.5</v>
      </c>
      <c r="W54" s="28">
        <f t="shared" si="4"/>
        <v>0.009334419073657167</v>
      </c>
      <c r="X54" s="28">
        <f>SUM(X$41,$W$46:$W54)</f>
        <v>15.133457628492584</v>
      </c>
      <c r="Y54" s="29">
        <v>0.608</v>
      </c>
    </row>
    <row r="55" spans="1:25" ht="12.75">
      <c r="A55" s="20">
        <v>49</v>
      </c>
      <c r="B55" s="21" t="s">
        <v>178</v>
      </c>
      <c r="C55" s="23">
        <v>29.3</v>
      </c>
      <c r="D55" s="23">
        <v>26.1</v>
      </c>
      <c r="E55" s="23">
        <v>21.2</v>
      </c>
      <c r="F55" s="23">
        <v>15.5</v>
      </c>
      <c r="G55" s="30">
        <v>13.7</v>
      </c>
      <c r="H55" s="23">
        <v>14.9</v>
      </c>
      <c r="I55" s="23">
        <v>13.9</v>
      </c>
      <c r="J55" s="23">
        <v>13.1</v>
      </c>
      <c r="K55" s="23">
        <v>13.4</v>
      </c>
      <c r="L55" s="30">
        <v>9.4</v>
      </c>
      <c r="M55" s="23">
        <v>7</v>
      </c>
      <c r="N55" s="83">
        <v>4.6</v>
      </c>
      <c r="O55" s="31">
        <v>3.6</v>
      </c>
      <c r="P55" s="31">
        <v>2.1</v>
      </c>
      <c r="Q55" s="27">
        <v>0.29999999999999893</v>
      </c>
      <c r="R55" s="26">
        <v>-1.6</v>
      </c>
      <c r="S55" s="35">
        <v>-3.2</v>
      </c>
      <c r="T55" s="35">
        <v>-4.4</v>
      </c>
      <c r="U55" s="35">
        <v>-5.4</v>
      </c>
      <c r="V55" s="36">
        <v>-6.8</v>
      </c>
      <c r="W55" s="28">
        <f t="shared" si="4"/>
        <v>0.002855595308717489</v>
      </c>
      <c r="X55" s="28">
        <f>SUM(X$41,$W$46:$W55)</f>
        <v>15.136313223801302</v>
      </c>
      <c r="Y55" s="29">
        <v>0.186</v>
      </c>
    </row>
    <row r="56" spans="1:25" ht="12.75">
      <c r="A56" s="20">
        <v>50</v>
      </c>
      <c r="B56" s="21" t="s">
        <v>65</v>
      </c>
      <c r="C56" s="23">
        <v>16.9</v>
      </c>
      <c r="D56" s="23">
        <v>16.8</v>
      </c>
      <c r="E56" s="23">
        <v>14.7</v>
      </c>
      <c r="F56" s="23">
        <v>11</v>
      </c>
      <c r="G56" s="24">
        <v>8.3</v>
      </c>
      <c r="H56" s="23">
        <v>10.3</v>
      </c>
      <c r="I56" s="23">
        <v>12.4</v>
      </c>
      <c r="J56" s="23">
        <v>10.6</v>
      </c>
      <c r="K56" s="23">
        <v>9.8</v>
      </c>
      <c r="L56" s="30">
        <v>6.9</v>
      </c>
      <c r="M56" s="23">
        <v>5.1</v>
      </c>
      <c r="N56" s="83">
        <v>4.7</v>
      </c>
      <c r="O56" s="31">
        <v>4.9</v>
      </c>
      <c r="P56" s="31">
        <v>4.6</v>
      </c>
      <c r="Q56" s="32">
        <v>3.6</v>
      </c>
      <c r="R56" s="31">
        <v>2.5</v>
      </c>
      <c r="S56" s="31">
        <v>1.9</v>
      </c>
      <c r="T56" s="31">
        <v>1.4</v>
      </c>
      <c r="U56" s="31">
        <v>1</v>
      </c>
      <c r="V56" s="32">
        <v>0.5</v>
      </c>
      <c r="W56" s="28">
        <f t="shared" si="4"/>
        <v>0.012834826226278604</v>
      </c>
      <c r="X56" s="28">
        <f>SUM(X$41,$W$46:$W56)</f>
        <v>15.14914805002758</v>
      </c>
      <c r="Y56" s="29">
        <v>0.836</v>
      </c>
    </row>
    <row r="57" spans="1:25" ht="12.75">
      <c r="A57" s="20">
        <v>51</v>
      </c>
      <c r="B57" s="21" t="s">
        <v>151</v>
      </c>
      <c r="C57" s="23">
        <v>26.6</v>
      </c>
      <c r="D57" s="23">
        <v>29.4</v>
      </c>
      <c r="E57" s="23">
        <v>27.1</v>
      </c>
      <c r="F57" s="23">
        <v>23.6</v>
      </c>
      <c r="G57" s="30">
        <v>18.6</v>
      </c>
      <c r="H57" s="23">
        <v>10.6</v>
      </c>
      <c r="I57" s="23">
        <v>10.3</v>
      </c>
      <c r="J57" s="23">
        <v>11.9</v>
      </c>
      <c r="K57" s="23">
        <v>10.1</v>
      </c>
      <c r="L57" s="30">
        <v>8.6</v>
      </c>
      <c r="M57" s="23">
        <v>7.2</v>
      </c>
      <c r="N57" s="83">
        <v>4.8</v>
      </c>
      <c r="O57" s="31">
        <v>3.3</v>
      </c>
      <c r="P57" s="31">
        <v>2.4</v>
      </c>
      <c r="Q57" s="32">
        <v>1.3</v>
      </c>
      <c r="R57" s="31">
        <v>-0.09999999999999964</v>
      </c>
      <c r="S57" s="26">
        <v>-1.8</v>
      </c>
      <c r="T57" s="35">
        <v>-3.7</v>
      </c>
      <c r="U57" s="35">
        <v>-5.4</v>
      </c>
      <c r="V57" s="36">
        <v>-7</v>
      </c>
      <c r="W57" s="28">
        <f t="shared" si="4"/>
        <v>0.006079654528237235</v>
      </c>
      <c r="X57" s="28">
        <f>SUM(X$41,$W$46:$W57)</f>
        <v>15.155227704555818</v>
      </c>
      <c r="Y57" s="29">
        <v>0.396</v>
      </c>
    </row>
    <row r="58" spans="1:25" ht="12.75">
      <c r="A58" s="20">
        <v>52</v>
      </c>
      <c r="B58" s="21" t="s">
        <v>42</v>
      </c>
      <c r="C58" s="25">
        <v>13.6</v>
      </c>
      <c r="D58" s="25">
        <v>13.8</v>
      </c>
      <c r="E58" s="25">
        <v>13.2</v>
      </c>
      <c r="F58" s="25">
        <v>10.9</v>
      </c>
      <c r="G58" s="30">
        <v>11.1</v>
      </c>
      <c r="H58" s="25">
        <v>8.3</v>
      </c>
      <c r="I58" s="25">
        <v>8.3</v>
      </c>
      <c r="J58" s="25">
        <v>7.8</v>
      </c>
      <c r="K58" s="23">
        <v>7.7</v>
      </c>
      <c r="L58" s="30">
        <v>6.5</v>
      </c>
      <c r="M58" s="23">
        <v>5.9</v>
      </c>
      <c r="N58" s="83">
        <v>5.3</v>
      </c>
      <c r="O58" s="31">
        <v>4.8</v>
      </c>
      <c r="P58" s="31">
        <v>4.6</v>
      </c>
      <c r="Q58" s="32">
        <v>4</v>
      </c>
      <c r="R58" s="31">
        <v>3.2</v>
      </c>
      <c r="S58" s="31">
        <v>2.2</v>
      </c>
      <c r="T58" s="31">
        <v>1.5</v>
      </c>
      <c r="U58" s="31">
        <v>1.1</v>
      </c>
      <c r="V58" s="32">
        <v>0.8000000000000007</v>
      </c>
      <c r="W58" s="28">
        <f t="shared" si="4"/>
        <v>0.31181258451640964</v>
      </c>
      <c r="X58" s="28">
        <f>SUM(X$41,$W$46:$W58)</f>
        <v>15.467040289072228</v>
      </c>
      <c r="Y58" s="29">
        <v>20.31</v>
      </c>
    </row>
    <row r="59" spans="1:25" ht="12.75">
      <c r="A59" s="20">
        <v>53</v>
      </c>
      <c r="B59" s="21" t="s">
        <v>119</v>
      </c>
      <c r="C59" s="23">
        <v>23</v>
      </c>
      <c r="D59" s="23">
        <v>24.4</v>
      </c>
      <c r="E59" s="23">
        <v>24.9</v>
      </c>
      <c r="F59" s="23">
        <v>23.4</v>
      </c>
      <c r="G59" s="30">
        <v>24.6</v>
      </c>
      <c r="H59" s="23">
        <v>24.1</v>
      </c>
      <c r="I59" s="23">
        <v>23.9</v>
      </c>
      <c r="J59" s="23">
        <v>21.6</v>
      </c>
      <c r="K59" s="23">
        <v>19.5</v>
      </c>
      <c r="L59" s="30">
        <v>16.1</v>
      </c>
      <c r="M59" s="23">
        <v>10.6</v>
      </c>
      <c r="N59" s="83">
        <v>5.3</v>
      </c>
      <c r="O59" s="31">
        <v>3.8</v>
      </c>
      <c r="P59" s="31">
        <v>3.8</v>
      </c>
      <c r="Q59" s="32">
        <v>3.7</v>
      </c>
      <c r="R59" s="31">
        <v>3.4</v>
      </c>
      <c r="S59" s="31">
        <v>2.7</v>
      </c>
      <c r="T59" s="31">
        <v>2.1</v>
      </c>
      <c r="U59" s="31">
        <v>1.7</v>
      </c>
      <c r="V59" s="32">
        <v>1.5</v>
      </c>
      <c r="W59" s="28">
        <f t="shared" si="4"/>
        <v>0.7359913091645575</v>
      </c>
      <c r="X59" s="28">
        <f>SUM(X$41,$W$46:$W59)</f>
        <v>16.203031598236787</v>
      </c>
      <c r="Y59" s="29">
        <v>47.939</v>
      </c>
    </row>
    <row r="60" spans="1:25" ht="12.75">
      <c r="A60" s="20">
        <v>54</v>
      </c>
      <c r="B60" s="21" t="s">
        <v>160</v>
      </c>
      <c r="C60" s="23">
        <v>27.5</v>
      </c>
      <c r="D60" s="23">
        <v>26.4</v>
      </c>
      <c r="E60" s="23">
        <v>24.4</v>
      </c>
      <c r="F60" s="23">
        <v>20.2</v>
      </c>
      <c r="G60" s="30">
        <v>17.8</v>
      </c>
      <c r="H60" s="23">
        <v>17.3</v>
      </c>
      <c r="I60" s="23">
        <v>14</v>
      </c>
      <c r="J60" s="23">
        <v>11.7</v>
      </c>
      <c r="K60" s="23">
        <v>9.6</v>
      </c>
      <c r="L60" s="30">
        <v>7.4</v>
      </c>
      <c r="M60" s="23">
        <v>6.3</v>
      </c>
      <c r="N60" s="83">
        <v>5.7</v>
      </c>
      <c r="O60" s="31">
        <v>5.3</v>
      </c>
      <c r="P60" s="31">
        <v>4.5</v>
      </c>
      <c r="Q60" s="32">
        <v>3.7</v>
      </c>
      <c r="R60" s="31">
        <v>2.6</v>
      </c>
      <c r="S60" s="31">
        <v>1.6</v>
      </c>
      <c r="T60" s="31">
        <v>0.7000000000000011</v>
      </c>
      <c r="U60" s="31">
        <v>0.20000000000000107</v>
      </c>
      <c r="V60" s="32">
        <v>-0.09999999999999964</v>
      </c>
      <c r="W60" s="28">
        <f t="shared" si="4"/>
        <v>0.060596960664021114</v>
      </c>
      <c r="X60" s="28">
        <f>SUM(X$41,$W$46:$W60)</f>
        <v>16.26362855890081</v>
      </c>
      <c r="Y60" s="29">
        <v>3.947</v>
      </c>
    </row>
    <row r="61" spans="1:25" ht="12.75">
      <c r="A61" s="20">
        <v>55</v>
      </c>
      <c r="B61" s="21" t="s">
        <v>53</v>
      </c>
      <c r="C61" s="23">
        <v>14.8</v>
      </c>
      <c r="D61" s="23">
        <v>14.9</v>
      </c>
      <c r="E61" s="25">
        <v>12.4</v>
      </c>
      <c r="F61" s="25">
        <v>8.2</v>
      </c>
      <c r="G61" s="24">
        <v>6.5</v>
      </c>
      <c r="H61" s="25">
        <v>6.5</v>
      </c>
      <c r="I61" s="25">
        <v>6.7</v>
      </c>
      <c r="J61" s="25">
        <v>7</v>
      </c>
      <c r="K61" s="23">
        <v>6.8</v>
      </c>
      <c r="L61" s="30">
        <v>6.1</v>
      </c>
      <c r="M61" s="23">
        <v>5.8</v>
      </c>
      <c r="N61" s="83">
        <v>5.8</v>
      </c>
      <c r="O61" s="31">
        <v>5.5</v>
      </c>
      <c r="P61" s="31">
        <v>4.8</v>
      </c>
      <c r="Q61" s="32">
        <v>4</v>
      </c>
      <c r="R61" s="31">
        <v>3.2</v>
      </c>
      <c r="S61" s="31">
        <v>2.6</v>
      </c>
      <c r="T61" s="31">
        <v>2</v>
      </c>
      <c r="U61" s="31">
        <v>1.6</v>
      </c>
      <c r="V61" s="32">
        <v>1.2</v>
      </c>
      <c r="W61" s="28">
        <f t="shared" si="4"/>
        <v>4.6034345749338925</v>
      </c>
      <c r="X61" s="28">
        <f>SUM(X$41,$W$46:$W61)</f>
        <v>20.8670631338347</v>
      </c>
      <c r="Y61" s="29">
        <v>299.846</v>
      </c>
    </row>
    <row r="62" spans="1:25" ht="12.75">
      <c r="A62" s="20">
        <v>56</v>
      </c>
      <c r="B62" s="21" t="s">
        <v>27</v>
      </c>
      <c r="C62" s="25">
        <v>10.7</v>
      </c>
      <c r="D62" s="25">
        <v>11.8</v>
      </c>
      <c r="E62" s="25">
        <v>12.3</v>
      </c>
      <c r="F62" s="25">
        <v>10.9</v>
      </c>
      <c r="G62" s="30">
        <v>11</v>
      </c>
      <c r="H62" s="23">
        <v>10.1</v>
      </c>
      <c r="I62" s="25">
        <v>8.5</v>
      </c>
      <c r="J62" s="23">
        <v>8.3</v>
      </c>
      <c r="K62" s="23">
        <v>8.4</v>
      </c>
      <c r="L62" s="30">
        <v>7.8</v>
      </c>
      <c r="M62" s="23">
        <v>6.7</v>
      </c>
      <c r="N62" s="83">
        <v>5.9</v>
      </c>
      <c r="O62" s="31">
        <v>5.2</v>
      </c>
      <c r="P62" s="31">
        <v>4.5</v>
      </c>
      <c r="Q62" s="32">
        <v>3.9</v>
      </c>
      <c r="R62" s="31">
        <v>3.2</v>
      </c>
      <c r="S62" s="31">
        <v>2.6</v>
      </c>
      <c r="T62" s="31">
        <v>1.9</v>
      </c>
      <c r="U62" s="31">
        <v>1.2</v>
      </c>
      <c r="V62" s="32">
        <v>0.5</v>
      </c>
      <c r="W62" s="28">
        <f t="shared" si="4"/>
        <v>0.051062956972012734</v>
      </c>
      <c r="X62" s="28">
        <f>SUM(X$41,$W$46:$W62)</f>
        <v>20.918126090806716</v>
      </c>
      <c r="Y62" s="29">
        <v>3.326</v>
      </c>
    </row>
    <row r="63" spans="1:25" ht="12.75">
      <c r="A63" s="20">
        <v>57</v>
      </c>
      <c r="B63" s="21" t="s">
        <v>73</v>
      </c>
      <c r="C63" s="23">
        <v>18.7</v>
      </c>
      <c r="D63" s="23">
        <v>15.4</v>
      </c>
      <c r="E63" s="23">
        <v>20.9</v>
      </c>
      <c r="F63" s="23">
        <v>26</v>
      </c>
      <c r="G63" s="30">
        <v>22.3</v>
      </c>
      <c r="H63" s="23">
        <v>14.8</v>
      </c>
      <c r="I63" s="23">
        <v>13.2</v>
      </c>
      <c r="J63" s="23">
        <v>14.9</v>
      </c>
      <c r="K63" s="23">
        <v>11.1</v>
      </c>
      <c r="L63" s="30">
        <v>9.3</v>
      </c>
      <c r="M63" s="23">
        <v>7</v>
      </c>
      <c r="N63" s="83">
        <v>6</v>
      </c>
      <c r="O63" s="31">
        <v>5.6</v>
      </c>
      <c r="P63" s="31">
        <v>4.9</v>
      </c>
      <c r="Q63" s="32">
        <v>3.6</v>
      </c>
      <c r="R63" s="31">
        <v>2</v>
      </c>
      <c r="S63" s="31">
        <v>0.20000000000000107</v>
      </c>
      <c r="T63" s="31">
        <v>-1.1</v>
      </c>
      <c r="U63" s="33">
        <v>-2.2</v>
      </c>
      <c r="V63" s="34">
        <v>-3</v>
      </c>
      <c r="W63" s="28">
        <f t="shared" si="4"/>
        <v>20.157724047551504</v>
      </c>
      <c r="X63" s="28">
        <f>SUM(X$41,$W$46:$W63)</f>
        <v>41.07585013835822</v>
      </c>
      <c r="Y63" s="29">
        <v>1312.979</v>
      </c>
    </row>
    <row r="64" spans="1:25" ht="12.75">
      <c r="A64" s="20">
        <v>58</v>
      </c>
      <c r="B64" s="21" t="s">
        <v>170</v>
      </c>
      <c r="C64" s="23">
        <v>28.4</v>
      </c>
      <c r="D64" s="23">
        <v>30.3</v>
      </c>
      <c r="E64" s="23">
        <v>31</v>
      </c>
      <c r="F64" s="23">
        <v>28.5</v>
      </c>
      <c r="G64" s="30">
        <v>24.5</v>
      </c>
      <c r="H64" s="23">
        <v>19.9</v>
      </c>
      <c r="I64" s="23">
        <v>16.4</v>
      </c>
      <c r="J64" s="23">
        <v>13.2</v>
      </c>
      <c r="K64" s="23">
        <v>11</v>
      </c>
      <c r="L64" s="30">
        <v>8.9</v>
      </c>
      <c r="M64" s="23">
        <v>6.8</v>
      </c>
      <c r="N64" s="83">
        <v>6.1</v>
      </c>
      <c r="O64" s="31">
        <v>4.7</v>
      </c>
      <c r="P64" s="31">
        <v>3.4</v>
      </c>
      <c r="Q64" s="32">
        <v>2.1</v>
      </c>
      <c r="R64" s="31">
        <v>0.9</v>
      </c>
      <c r="S64" s="31">
        <v>-0.09999999999999964</v>
      </c>
      <c r="T64" s="31">
        <v>-1.3</v>
      </c>
      <c r="U64" s="33">
        <v>-2.2</v>
      </c>
      <c r="V64" s="34">
        <v>-3</v>
      </c>
      <c r="W64" s="28">
        <f t="shared" si="4"/>
        <v>0.9672638238447739</v>
      </c>
      <c r="X64" s="28">
        <f>SUM(X$41,$W$46:$W64)</f>
        <v>42.043113962202995</v>
      </c>
      <c r="Y64" s="29">
        <v>63.003</v>
      </c>
    </row>
    <row r="65" spans="1:25" ht="12.75">
      <c r="A65" s="20">
        <v>59</v>
      </c>
      <c r="B65" s="21" t="s">
        <v>61</v>
      </c>
      <c r="C65" s="23">
        <v>16.4</v>
      </c>
      <c r="D65" s="23">
        <v>17.2</v>
      </c>
      <c r="E65" s="23">
        <v>17</v>
      </c>
      <c r="F65" s="23">
        <v>13.9</v>
      </c>
      <c r="G65" s="30">
        <v>12.4</v>
      </c>
      <c r="H65" s="25">
        <v>9</v>
      </c>
      <c r="I65" s="25">
        <v>7.9</v>
      </c>
      <c r="J65" s="23">
        <v>8.7</v>
      </c>
      <c r="K65" s="23">
        <v>9.5</v>
      </c>
      <c r="L65" s="30">
        <v>7.5</v>
      </c>
      <c r="M65" s="23">
        <v>7.1</v>
      </c>
      <c r="N65" s="83">
        <v>6.6</v>
      </c>
      <c r="O65" s="31">
        <v>5.6</v>
      </c>
      <c r="P65" s="31">
        <v>4.8</v>
      </c>
      <c r="Q65" s="32">
        <v>4.2</v>
      </c>
      <c r="R65" s="31">
        <v>3.3</v>
      </c>
      <c r="S65" s="31">
        <v>2.3</v>
      </c>
      <c r="T65" s="31">
        <v>1.4</v>
      </c>
      <c r="U65" s="31">
        <v>0.6999999999999993</v>
      </c>
      <c r="V65" s="32">
        <v>0.09999999999999964</v>
      </c>
      <c r="W65" s="28">
        <f t="shared" si="4"/>
        <v>0.06289986010653523</v>
      </c>
      <c r="X65" s="28">
        <f>SUM(X$41,$W$46:$W65)</f>
        <v>42.10601382230953</v>
      </c>
      <c r="Y65" s="29">
        <v>4.097</v>
      </c>
    </row>
    <row r="66" spans="1:25" ht="12.75">
      <c r="A66" s="20">
        <v>60</v>
      </c>
      <c r="B66" s="21" t="s">
        <v>154</v>
      </c>
      <c r="C66" s="23">
        <v>27</v>
      </c>
      <c r="D66" s="23">
        <v>28.6</v>
      </c>
      <c r="E66" s="23">
        <v>30.4</v>
      </c>
      <c r="F66" s="23">
        <v>21.7</v>
      </c>
      <c r="G66" s="30">
        <v>19.6</v>
      </c>
      <c r="H66" s="23">
        <v>22.2</v>
      </c>
      <c r="I66" s="23">
        <v>21.3</v>
      </c>
      <c r="J66" s="23">
        <v>17.9</v>
      </c>
      <c r="K66" s="23">
        <v>11.3</v>
      </c>
      <c r="L66" s="30">
        <v>7.9</v>
      </c>
      <c r="M66" s="23">
        <v>6.6</v>
      </c>
      <c r="N66" s="83">
        <v>6.7</v>
      </c>
      <c r="O66" s="31">
        <v>6.6</v>
      </c>
      <c r="P66" s="31">
        <v>5.6</v>
      </c>
      <c r="Q66" s="32">
        <v>4.1</v>
      </c>
      <c r="R66" s="31">
        <v>2.7</v>
      </c>
      <c r="S66" s="31">
        <v>1.4</v>
      </c>
      <c r="T66" s="31">
        <v>0.7000000000000011</v>
      </c>
      <c r="U66" s="31">
        <v>-0.3000000000000007</v>
      </c>
      <c r="V66" s="32">
        <v>-1.3</v>
      </c>
      <c r="W66" s="28">
        <f t="shared" si="4"/>
        <v>0.02032692574592449</v>
      </c>
      <c r="X66" s="28">
        <f>SUM(X$41,$W$46:$W66)</f>
        <v>42.126340748055455</v>
      </c>
      <c r="Y66" s="29">
        <v>1.324</v>
      </c>
    </row>
    <row r="67" spans="1:25" ht="12.75">
      <c r="A67" s="20">
        <v>61</v>
      </c>
      <c r="B67" s="21" t="s">
        <v>121</v>
      </c>
      <c r="C67" s="23">
        <v>23</v>
      </c>
      <c r="D67" s="23">
        <v>25.8</v>
      </c>
      <c r="E67" s="23">
        <v>32</v>
      </c>
      <c r="F67" s="23">
        <v>38.1</v>
      </c>
      <c r="G67" s="30">
        <v>35.2</v>
      </c>
      <c r="H67" s="23">
        <v>30.3</v>
      </c>
      <c r="I67" s="23">
        <v>25.6</v>
      </c>
      <c r="J67" s="23">
        <v>19.4</v>
      </c>
      <c r="K67" s="23">
        <v>18.1</v>
      </c>
      <c r="L67" s="30">
        <v>12</v>
      </c>
      <c r="M67" s="23">
        <v>8.8</v>
      </c>
      <c r="N67" s="83">
        <v>6.8</v>
      </c>
      <c r="O67" s="31">
        <v>5.7</v>
      </c>
      <c r="P67" s="31">
        <v>4.9</v>
      </c>
      <c r="Q67" s="32">
        <v>3.4</v>
      </c>
      <c r="R67" s="31">
        <v>1.1</v>
      </c>
      <c r="S67" s="26">
        <v>-1.3</v>
      </c>
      <c r="T67" s="35">
        <v>-2.9</v>
      </c>
      <c r="U67" s="35">
        <v>-3.7</v>
      </c>
      <c r="V67" s="36">
        <v>-3.9</v>
      </c>
      <c r="W67" s="28">
        <f t="shared" si="4"/>
        <v>0.0017041455874604369</v>
      </c>
      <c r="X67" s="28">
        <f>SUM(X$41,$W$46:$W67)</f>
        <v>42.128044893642915</v>
      </c>
      <c r="Y67" s="29">
        <v>0.111</v>
      </c>
    </row>
    <row r="68" spans="1:25" ht="12.75">
      <c r="A68" s="20">
        <v>62</v>
      </c>
      <c r="B68" s="21" t="s">
        <v>201</v>
      </c>
      <c r="C68" s="23">
        <v>35.4</v>
      </c>
      <c r="D68" s="23">
        <v>32.3</v>
      </c>
      <c r="E68" s="23">
        <v>27.6</v>
      </c>
      <c r="F68" s="23">
        <v>20.6</v>
      </c>
      <c r="G68" s="30">
        <v>17.4</v>
      </c>
      <c r="H68" s="23">
        <v>16.5</v>
      </c>
      <c r="I68" s="23">
        <v>16.6</v>
      </c>
      <c r="J68" s="23">
        <v>14.2</v>
      </c>
      <c r="K68" s="23">
        <v>12.1</v>
      </c>
      <c r="L68" s="30">
        <v>10.7</v>
      </c>
      <c r="M68" s="23">
        <v>9.3</v>
      </c>
      <c r="N68" s="83">
        <v>7</v>
      </c>
      <c r="O68" s="31">
        <v>4.1</v>
      </c>
      <c r="P68" s="31">
        <v>2.4</v>
      </c>
      <c r="Q68" s="32">
        <v>1.6</v>
      </c>
      <c r="R68" s="31">
        <v>1</v>
      </c>
      <c r="S68" s="31">
        <v>-0.09999999999999964</v>
      </c>
      <c r="T68" s="31">
        <v>-1.4</v>
      </c>
      <c r="U68" s="35">
        <v>-2.8</v>
      </c>
      <c r="V68" s="36">
        <v>-3.5</v>
      </c>
      <c r="W68" s="28">
        <f t="shared" si="4"/>
        <v>0.0015813242838596845</v>
      </c>
      <c r="X68" s="28">
        <f>SUM(X$41,$W$46:$W68)</f>
        <v>42.12962621792678</v>
      </c>
      <c r="Y68" s="29">
        <v>0.103</v>
      </c>
    </row>
    <row r="69" spans="1:25" ht="12.75">
      <c r="A69" s="20">
        <v>63</v>
      </c>
      <c r="B69" s="21" t="s">
        <v>155</v>
      </c>
      <c r="C69" s="23">
        <v>27</v>
      </c>
      <c r="D69" s="23">
        <v>27.7</v>
      </c>
      <c r="E69" s="23">
        <v>28.8</v>
      </c>
      <c r="F69" s="23">
        <v>30.8</v>
      </c>
      <c r="G69" s="30">
        <v>33.4</v>
      </c>
      <c r="H69" s="23">
        <v>34</v>
      </c>
      <c r="I69" s="23">
        <v>34.7</v>
      </c>
      <c r="J69" s="23">
        <v>33.2</v>
      </c>
      <c r="K69" s="23">
        <v>29</v>
      </c>
      <c r="L69" s="30">
        <v>22.1</v>
      </c>
      <c r="M69" s="23">
        <v>13.2</v>
      </c>
      <c r="N69" s="83">
        <v>7.3</v>
      </c>
      <c r="O69" s="31">
        <v>5.9</v>
      </c>
      <c r="P69" s="31">
        <v>5.9</v>
      </c>
      <c r="Q69" s="32">
        <v>4.8</v>
      </c>
      <c r="R69" s="31">
        <v>4.6</v>
      </c>
      <c r="S69" s="31">
        <v>4.5</v>
      </c>
      <c r="T69" s="31">
        <v>4.6</v>
      </c>
      <c r="U69" s="31">
        <v>4.6</v>
      </c>
      <c r="V69" s="32">
        <v>4.5</v>
      </c>
      <c r="W69" s="28">
        <f t="shared" si="4"/>
        <v>0.01727174581885578</v>
      </c>
      <c r="X69" s="28">
        <f>SUM(X$41,$W$46:$W69)</f>
        <v>42.14689796374563</v>
      </c>
      <c r="Y69" s="29">
        <v>1.125</v>
      </c>
    </row>
    <row r="70" spans="1:25" ht="12.75">
      <c r="A70" s="20">
        <v>64</v>
      </c>
      <c r="B70" s="21" t="s">
        <v>171</v>
      </c>
      <c r="C70" s="23">
        <v>28.5</v>
      </c>
      <c r="D70" s="23">
        <v>29.2</v>
      </c>
      <c r="E70" s="23">
        <v>25.4</v>
      </c>
      <c r="F70" s="23">
        <v>24.3</v>
      </c>
      <c r="G70" s="30">
        <v>22.7</v>
      </c>
      <c r="H70" s="23">
        <v>21</v>
      </c>
      <c r="I70" s="23">
        <v>19</v>
      </c>
      <c r="J70" s="23">
        <v>14.9</v>
      </c>
      <c r="K70" s="23">
        <v>13.9</v>
      </c>
      <c r="L70" s="30">
        <v>11.2</v>
      </c>
      <c r="M70" s="23">
        <v>9</v>
      </c>
      <c r="N70" s="83">
        <v>7.8</v>
      </c>
      <c r="O70" s="31">
        <v>6.9</v>
      </c>
      <c r="P70" s="31">
        <v>5.7</v>
      </c>
      <c r="Q70" s="32">
        <v>3.9</v>
      </c>
      <c r="R70" s="31">
        <v>2.2</v>
      </c>
      <c r="S70" s="31">
        <v>0.6999999999999993</v>
      </c>
      <c r="T70" s="31">
        <v>-0.5</v>
      </c>
      <c r="U70" s="31">
        <v>-1.4</v>
      </c>
      <c r="V70" s="34">
        <v>-2.3</v>
      </c>
      <c r="W70" s="28">
        <f t="shared" si="4"/>
        <v>0.29355826826874787</v>
      </c>
      <c r="X70" s="28">
        <f>SUM(X$41,$W$46:$W70)</f>
        <v>42.44045623201438</v>
      </c>
      <c r="Y70" s="29">
        <v>19.121</v>
      </c>
    </row>
    <row r="71" spans="1:25" ht="12.75">
      <c r="A71" s="20">
        <v>65</v>
      </c>
      <c r="B71" s="21" t="s">
        <v>187</v>
      </c>
      <c r="C71" s="23">
        <v>31.6</v>
      </c>
      <c r="D71" s="23">
        <v>34.1</v>
      </c>
      <c r="E71" s="23">
        <v>33.4</v>
      </c>
      <c r="F71" s="23">
        <v>24.4</v>
      </c>
      <c r="G71" s="30">
        <v>19.1</v>
      </c>
      <c r="H71" s="23">
        <v>20.4</v>
      </c>
      <c r="I71" s="23">
        <v>15.5</v>
      </c>
      <c r="J71" s="23">
        <v>13.7</v>
      </c>
      <c r="K71" s="23">
        <v>13.7</v>
      </c>
      <c r="L71" s="30">
        <v>10.9</v>
      </c>
      <c r="M71" s="23">
        <v>9.1</v>
      </c>
      <c r="N71" s="83">
        <v>7.9</v>
      </c>
      <c r="O71" s="31">
        <v>6.8</v>
      </c>
      <c r="P71" s="31">
        <v>5.8</v>
      </c>
      <c r="Q71" s="32">
        <v>4.6</v>
      </c>
      <c r="R71" s="31">
        <v>3.3</v>
      </c>
      <c r="S71" s="31">
        <v>2.1</v>
      </c>
      <c r="T71" s="31">
        <v>0.9</v>
      </c>
      <c r="U71" s="31">
        <v>0</v>
      </c>
      <c r="V71" s="32">
        <v>-0.6000000000000014</v>
      </c>
      <c r="W71" s="28">
        <f t="shared" si="4"/>
        <v>0.019052654721066688</v>
      </c>
      <c r="X71" s="28">
        <f>SUM(X$41,$W$46:$W71)</f>
        <v>42.45950888673544</v>
      </c>
      <c r="Y71" s="29">
        <v>1.241</v>
      </c>
    </row>
    <row r="72" spans="1:25" ht="12.75">
      <c r="A72" s="20">
        <v>66</v>
      </c>
      <c r="B72" s="21" t="s">
        <v>93</v>
      </c>
      <c r="C72" s="23">
        <v>20.4</v>
      </c>
      <c r="D72" s="23">
        <v>21.2</v>
      </c>
      <c r="E72" s="23">
        <v>18.8</v>
      </c>
      <c r="F72" s="23">
        <v>15</v>
      </c>
      <c r="G72" s="30">
        <v>13.9</v>
      </c>
      <c r="H72" s="23">
        <v>12.8</v>
      </c>
      <c r="I72" s="23">
        <v>11.3</v>
      </c>
      <c r="J72" s="23">
        <v>10.5</v>
      </c>
      <c r="K72" s="23">
        <v>10.7</v>
      </c>
      <c r="L72" s="30">
        <v>8.8</v>
      </c>
      <c r="M72" s="23">
        <v>8.3</v>
      </c>
      <c r="N72" s="83">
        <v>8.1</v>
      </c>
      <c r="O72" s="31">
        <v>7.4</v>
      </c>
      <c r="P72" s="31">
        <v>5.4</v>
      </c>
      <c r="Q72" s="32">
        <v>4.7</v>
      </c>
      <c r="R72" s="31">
        <v>3.8</v>
      </c>
      <c r="S72" s="31">
        <v>2.8</v>
      </c>
      <c r="T72" s="31">
        <v>1.8</v>
      </c>
      <c r="U72" s="31">
        <v>0.8999999999999986</v>
      </c>
      <c r="V72" s="32">
        <v>0</v>
      </c>
      <c r="W72" s="28">
        <f t="shared" si="4"/>
        <v>0.004544388233227831</v>
      </c>
      <c r="X72" s="28">
        <f>SUM(X$41,$W$46:$W72)</f>
        <v>42.46405327496867</v>
      </c>
      <c r="Y72" s="29">
        <v>0.296</v>
      </c>
    </row>
    <row r="73" spans="1:25" ht="12.75">
      <c r="A73" s="20">
        <v>67</v>
      </c>
      <c r="B73" s="21" t="s">
        <v>145</v>
      </c>
      <c r="C73" s="23">
        <v>25.9</v>
      </c>
      <c r="D73" s="23">
        <v>28.5</v>
      </c>
      <c r="E73" s="23">
        <v>28.3</v>
      </c>
      <c r="F73" s="23">
        <v>24.6</v>
      </c>
      <c r="G73" s="30">
        <v>21.4</v>
      </c>
      <c r="H73" s="23">
        <v>12.7</v>
      </c>
      <c r="I73" s="23">
        <v>13.5</v>
      </c>
      <c r="J73" s="23">
        <v>13</v>
      </c>
      <c r="K73" s="23">
        <v>11.7</v>
      </c>
      <c r="L73" s="30">
        <v>11.3</v>
      </c>
      <c r="M73" s="23">
        <v>9.5</v>
      </c>
      <c r="N73" s="83">
        <v>8.4</v>
      </c>
      <c r="O73" s="31">
        <v>6.6</v>
      </c>
      <c r="P73" s="31">
        <v>5.3</v>
      </c>
      <c r="Q73" s="32">
        <v>4.1</v>
      </c>
      <c r="R73" s="31">
        <v>3</v>
      </c>
      <c r="S73" s="31">
        <v>1.9</v>
      </c>
      <c r="T73" s="31">
        <v>0.3999999999999986</v>
      </c>
      <c r="U73" s="31">
        <v>-1</v>
      </c>
      <c r="V73" s="34">
        <v>-2.3</v>
      </c>
      <c r="W73" s="28">
        <f t="shared" si="4"/>
        <v>0.006724466372141183</v>
      </c>
      <c r="X73" s="28">
        <f>SUM(X$41,$W$46:$W73)</f>
        <v>42.47077774134081</v>
      </c>
      <c r="Y73" s="29">
        <v>0.438</v>
      </c>
    </row>
    <row r="74" spans="1:25" ht="12.75">
      <c r="A74" s="20">
        <v>68</v>
      </c>
      <c r="B74" s="21" t="s">
        <v>20</v>
      </c>
      <c r="C74" s="25">
        <v>8.8</v>
      </c>
      <c r="D74" s="25">
        <v>9.1</v>
      </c>
      <c r="E74" s="25">
        <v>10</v>
      </c>
      <c r="F74" s="25">
        <v>9.9</v>
      </c>
      <c r="G74" s="30">
        <v>11.2</v>
      </c>
      <c r="H74" s="23">
        <v>11</v>
      </c>
      <c r="I74" s="23">
        <v>11.6</v>
      </c>
      <c r="J74" s="25">
        <v>7.1</v>
      </c>
      <c r="K74" s="25">
        <v>5.4</v>
      </c>
      <c r="L74" s="30">
        <v>5.5</v>
      </c>
      <c r="M74" s="23">
        <v>7.6</v>
      </c>
      <c r="N74" s="83">
        <v>8.5</v>
      </c>
      <c r="O74" s="31">
        <v>7.7</v>
      </c>
      <c r="P74" s="31">
        <v>6.1</v>
      </c>
      <c r="Q74" s="32">
        <v>4.6</v>
      </c>
      <c r="R74" s="31">
        <v>3.7</v>
      </c>
      <c r="S74" s="31">
        <v>3.4</v>
      </c>
      <c r="T74" s="31">
        <v>3.1</v>
      </c>
      <c r="U74" s="31">
        <v>2.5</v>
      </c>
      <c r="V74" s="32">
        <v>1.5</v>
      </c>
      <c r="W74" s="28">
        <f t="shared" si="4"/>
        <v>0.06360608260223954</v>
      </c>
      <c r="X74" s="28">
        <f>SUM(X$41,$W$46:$W74)</f>
        <v>42.53438382394305</v>
      </c>
      <c r="Y74" s="29">
        <v>4.143</v>
      </c>
    </row>
    <row r="75" spans="1:25" ht="12.75">
      <c r="A75" s="20">
        <v>69</v>
      </c>
      <c r="B75" s="21" t="s">
        <v>83</v>
      </c>
      <c r="C75" s="23">
        <v>19.6</v>
      </c>
      <c r="D75" s="23">
        <v>21.4</v>
      </c>
      <c r="E75" s="23">
        <v>21.8</v>
      </c>
      <c r="F75" s="23">
        <v>23.2</v>
      </c>
      <c r="G75" s="30">
        <v>24.7</v>
      </c>
      <c r="H75" s="23">
        <v>21.8</v>
      </c>
      <c r="I75" s="23">
        <v>20.3</v>
      </c>
      <c r="J75" s="23">
        <v>18.2</v>
      </c>
      <c r="K75" s="23">
        <v>15</v>
      </c>
      <c r="L75" s="30">
        <v>12.3</v>
      </c>
      <c r="M75" s="23">
        <v>9.3</v>
      </c>
      <c r="N75" s="83">
        <v>8.5</v>
      </c>
      <c r="O75" s="31">
        <v>7.6</v>
      </c>
      <c r="P75" s="31">
        <v>6.8</v>
      </c>
      <c r="Q75" s="32">
        <v>5.9</v>
      </c>
      <c r="R75" s="31">
        <v>4.7</v>
      </c>
      <c r="S75" s="31">
        <v>3.4</v>
      </c>
      <c r="T75" s="31">
        <v>2.3</v>
      </c>
      <c r="U75" s="31">
        <v>1.2</v>
      </c>
      <c r="V75" s="32">
        <v>0.09999999999999964</v>
      </c>
      <c r="W75" s="28">
        <f t="shared" si="4"/>
        <v>0.7364211837271601</v>
      </c>
      <c r="X75" s="28">
        <f>SUM(X$41,$W$46:$W75)</f>
        <v>43.27080500767021</v>
      </c>
      <c r="Y75" s="29">
        <v>47.967</v>
      </c>
    </row>
    <row r="76" spans="1:25" ht="12.75">
      <c r="A76" s="20">
        <v>70</v>
      </c>
      <c r="B76" s="21" t="s">
        <v>173</v>
      </c>
      <c r="C76" s="23">
        <v>28.6</v>
      </c>
      <c r="D76" s="23">
        <v>29.5</v>
      </c>
      <c r="E76" s="23">
        <v>33.5</v>
      </c>
      <c r="F76" s="23">
        <v>26.1</v>
      </c>
      <c r="G76" s="30">
        <v>19.6</v>
      </c>
      <c r="H76" s="23">
        <v>18.3</v>
      </c>
      <c r="I76" s="23">
        <v>19.2</v>
      </c>
      <c r="J76" s="23">
        <v>19.9</v>
      </c>
      <c r="K76" s="23">
        <v>18.6</v>
      </c>
      <c r="L76" s="30">
        <v>12</v>
      </c>
      <c r="M76" s="23">
        <v>7.4</v>
      </c>
      <c r="N76" s="83">
        <v>8.6</v>
      </c>
      <c r="O76" s="31">
        <v>8.8</v>
      </c>
      <c r="P76" s="31">
        <v>7.7</v>
      </c>
      <c r="Q76" s="32">
        <v>5.3</v>
      </c>
      <c r="R76" s="31">
        <v>2.9</v>
      </c>
      <c r="S76" s="31">
        <v>1.3</v>
      </c>
      <c r="T76" s="31">
        <v>0.5</v>
      </c>
      <c r="U76" s="31">
        <v>-0.3000000000000007</v>
      </c>
      <c r="V76" s="32">
        <v>-1.5</v>
      </c>
      <c r="W76" s="28">
        <f t="shared" si="4"/>
        <v>0.1282254409591853</v>
      </c>
      <c r="X76" s="28">
        <f>SUM(X$41,$W$46:$W76)</f>
        <v>43.3990304486294</v>
      </c>
      <c r="Y76" s="29">
        <v>8.352</v>
      </c>
    </row>
    <row r="77" spans="1:25" ht="12.75">
      <c r="A77" s="20">
        <v>71</v>
      </c>
      <c r="B77" s="21" t="s">
        <v>141</v>
      </c>
      <c r="C77" s="23">
        <v>25.3</v>
      </c>
      <c r="D77" s="23">
        <v>28</v>
      </c>
      <c r="E77" s="23">
        <v>27.4</v>
      </c>
      <c r="F77" s="23">
        <v>29</v>
      </c>
      <c r="G77" s="30">
        <v>24.7</v>
      </c>
      <c r="H77" s="23">
        <v>22.3</v>
      </c>
      <c r="I77" s="23">
        <v>20.5</v>
      </c>
      <c r="J77" s="23">
        <v>16.7</v>
      </c>
      <c r="K77" s="23">
        <v>15.8</v>
      </c>
      <c r="L77" s="30">
        <v>15.1</v>
      </c>
      <c r="M77" s="23">
        <v>12.2</v>
      </c>
      <c r="N77" s="83">
        <v>8.7</v>
      </c>
      <c r="O77" s="31">
        <v>6.6</v>
      </c>
      <c r="P77" s="31">
        <v>6.9</v>
      </c>
      <c r="Q77" s="32">
        <v>6.7</v>
      </c>
      <c r="R77" s="31">
        <v>5.1</v>
      </c>
      <c r="S77" s="31">
        <v>1.8</v>
      </c>
      <c r="T77" s="31">
        <v>-1.6</v>
      </c>
      <c r="U77" s="35">
        <v>-4</v>
      </c>
      <c r="V77" s="36">
        <v>-5.2</v>
      </c>
      <c r="W77" s="28">
        <f t="shared" si="4"/>
        <v>0.011345617920119486</v>
      </c>
      <c r="X77" s="28">
        <f>SUM(X$41,$W$46:$W77)</f>
        <v>43.41037606654952</v>
      </c>
      <c r="Y77" s="29">
        <v>0.739</v>
      </c>
    </row>
    <row r="78" spans="1:25" ht="12.75">
      <c r="A78" s="20">
        <v>72</v>
      </c>
      <c r="B78" s="21" t="s">
        <v>75</v>
      </c>
      <c r="C78" s="23">
        <v>18.8</v>
      </c>
      <c r="D78" s="23">
        <v>21.4</v>
      </c>
      <c r="E78" s="23">
        <v>21.6</v>
      </c>
      <c r="F78" s="23">
        <v>16.5</v>
      </c>
      <c r="G78" s="30">
        <v>16.7</v>
      </c>
      <c r="H78" s="23">
        <v>16.1</v>
      </c>
      <c r="I78" s="23">
        <v>16.6</v>
      </c>
      <c r="J78" s="23">
        <v>16.6</v>
      </c>
      <c r="K78" s="23">
        <v>11</v>
      </c>
      <c r="L78" s="24">
        <v>4.6</v>
      </c>
      <c r="M78" s="23">
        <v>6.1</v>
      </c>
      <c r="N78" s="83">
        <v>9.6</v>
      </c>
      <c r="O78" s="31">
        <v>9.2</v>
      </c>
      <c r="P78" s="31">
        <v>7.5</v>
      </c>
      <c r="Q78" s="32">
        <v>5.5</v>
      </c>
      <c r="R78" s="31">
        <v>4.2</v>
      </c>
      <c r="S78" s="31">
        <v>3.7</v>
      </c>
      <c r="T78" s="31">
        <v>3.4</v>
      </c>
      <c r="U78" s="31">
        <v>2.7</v>
      </c>
      <c r="V78" s="32">
        <v>1.3</v>
      </c>
      <c r="W78" s="28">
        <f aca="true" t="shared" si="5" ref="W78:W109">100*$Y78/$Y$203</f>
        <v>0.23352935613388023</v>
      </c>
      <c r="X78" s="28">
        <f>SUM(X$41,$W$46:$W78)</f>
        <v>43.643905422683396</v>
      </c>
      <c r="Y78" s="29">
        <v>15.211</v>
      </c>
    </row>
    <row r="79" spans="1:25" ht="12.75">
      <c r="A79" s="20">
        <v>73</v>
      </c>
      <c r="B79" s="21" t="s">
        <v>113</v>
      </c>
      <c r="C79" s="23">
        <v>22.5</v>
      </c>
      <c r="D79" s="23">
        <v>25.5</v>
      </c>
      <c r="E79" s="23">
        <v>25.5</v>
      </c>
      <c r="F79" s="23">
        <v>21</v>
      </c>
      <c r="G79" s="30">
        <v>18.5</v>
      </c>
      <c r="H79" s="23">
        <v>15.6</v>
      </c>
      <c r="I79" s="23">
        <v>17</v>
      </c>
      <c r="J79" s="23">
        <v>17.7</v>
      </c>
      <c r="K79" s="23">
        <v>16.4</v>
      </c>
      <c r="L79" s="30">
        <v>12.8</v>
      </c>
      <c r="M79" s="23">
        <v>10.7</v>
      </c>
      <c r="N79" s="83">
        <v>9.6</v>
      </c>
      <c r="O79" s="31">
        <v>8.7</v>
      </c>
      <c r="P79" s="31">
        <v>7.4</v>
      </c>
      <c r="Q79" s="32">
        <v>6.3</v>
      </c>
      <c r="R79" s="31">
        <v>5</v>
      </c>
      <c r="S79" s="31">
        <v>3.5</v>
      </c>
      <c r="T79" s="31">
        <v>2.3</v>
      </c>
      <c r="U79" s="31">
        <v>1.3</v>
      </c>
      <c r="V79" s="32">
        <v>0.3000000000000007</v>
      </c>
      <c r="W79" s="28">
        <f t="shared" si="5"/>
        <v>0.25017164277178217</v>
      </c>
      <c r="X79" s="28">
        <f>SUM(X$41,$W$46:$W79)</f>
        <v>43.89407706545518</v>
      </c>
      <c r="Y79" s="29">
        <v>16.295</v>
      </c>
    </row>
    <row r="80" spans="1:25" ht="12.75">
      <c r="A80" s="20">
        <v>74</v>
      </c>
      <c r="B80" s="21" t="s">
        <v>179</v>
      </c>
      <c r="C80" s="23">
        <v>29.3</v>
      </c>
      <c r="D80" s="23">
        <v>35.6</v>
      </c>
      <c r="E80" s="23">
        <v>31.5</v>
      </c>
      <c r="F80" s="23">
        <v>20.3</v>
      </c>
      <c r="G80" s="30">
        <v>20.4</v>
      </c>
      <c r="H80" s="23">
        <v>20.5</v>
      </c>
      <c r="I80" s="23">
        <v>23.1</v>
      </c>
      <c r="J80" s="23">
        <v>22.1</v>
      </c>
      <c r="K80" s="23">
        <v>13.9</v>
      </c>
      <c r="L80" s="30">
        <v>11.9</v>
      </c>
      <c r="M80" s="23">
        <v>9.6</v>
      </c>
      <c r="N80" s="83">
        <v>9.7</v>
      </c>
      <c r="O80" s="31">
        <v>10.8</v>
      </c>
      <c r="P80" s="31">
        <v>11.5</v>
      </c>
      <c r="Q80" s="32">
        <v>10.7</v>
      </c>
      <c r="R80" s="31">
        <v>8.4</v>
      </c>
      <c r="S80" s="31">
        <v>5.8</v>
      </c>
      <c r="T80" s="31">
        <v>4</v>
      </c>
      <c r="U80" s="31">
        <v>3.1</v>
      </c>
      <c r="V80" s="32">
        <v>2.2</v>
      </c>
      <c r="W80" s="28">
        <f t="shared" si="5"/>
        <v>0.0016120296097598727</v>
      </c>
      <c r="X80" s="28">
        <f>SUM(X$41,$W$46:$W80)</f>
        <v>43.89568909506494</v>
      </c>
      <c r="Y80" s="29">
        <v>0.105</v>
      </c>
    </row>
    <row r="81" spans="1:25" ht="12.75">
      <c r="A81" s="20">
        <v>75</v>
      </c>
      <c r="B81" s="21" t="s">
        <v>60</v>
      </c>
      <c r="C81" s="23">
        <v>16.3</v>
      </c>
      <c r="D81" s="23">
        <v>15.7</v>
      </c>
      <c r="E81" s="23">
        <v>14.4</v>
      </c>
      <c r="F81" s="23">
        <v>13.5</v>
      </c>
      <c r="G81" s="30">
        <v>14.4</v>
      </c>
      <c r="H81" s="23">
        <v>16.8</v>
      </c>
      <c r="I81" s="23">
        <v>14.6</v>
      </c>
      <c r="J81" s="23">
        <v>13.7</v>
      </c>
      <c r="K81" s="23">
        <v>13.1</v>
      </c>
      <c r="L81" s="30">
        <v>12</v>
      </c>
      <c r="M81" s="23">
        <v>10.3</v>
      </c>
      <c r="N81" s="83">
        <v>9.8</v>
      </c>
      <c r="O81" s="31">
        <v>9.2</v>
      </c>
      <c r="P81" s="31">
        <v>8.2</v>
      </c>
      <c r="Q81" s="32">
        <v>7.1</v>
      </c>
      <c r="R81" s="31">
        <v>5.9</v>
      </c>
      <c r="S81" s="31">
        <v>4.9</v>
      </c>
      <c r="T81" s="31">
        <v>4.2</v>
      </c>
      <c r="U81" s="31">
        <v>3.4</v>
      </c>
      <c r="V81" s="32">
        <v>2.6</v>
      </c>
      <c r="W81" s="28">
        <f t="shared" si="5"/>
        <v>0.5948696313272932</v>
      </c>
      <c r="X81" s="28">
        <f>SUM(X$41,$W$46:$W81)</f>
        <v>44.49055872639223</v>
      </c>
      <c r="Y81" s="29">
        <v>38.747</v>
      </c>
    </row>
    <row r="82" spans="1:25" ht="12.75">
      <c r="A82" s="20">
        <v>76</v>
      </c>
      <c r="B82" s="21" t="s">
        <v>81</v>
      </c>
      <c r="C82" s="23">
        <v>19.3</v>
      </c>
      <c r="D82" s="23">
        <v>21.9</v>
      </c>
      <c r="E82" s="23">
        <v>24</v>
      </c>
      <c r="F82" s="23">
        <v>24.8</v>
      </c>
      <c r="G82" s="30">
        <v>25.9</v>
      </c>
      <c r="H82" s="23">
        <v>27.2</v>
      </c>
      <c r="I82" s="23">
        <v>27.6</v>
      </c>
      <c r="J82" s="23">
        <v>26.3</v>
      </c>
      <c r="K82" s="23">
        <v>24.7</v>
      </c>
      <c r="L82" s="30">
        <v>22.1</v>
      </c>
      <c r="M82" s="23">
        <v>13.6</v>
      </c>
      <c r="N82" s="83">
        <v>9.8</v>
      </c>
      <c r="O82" s="31">
        <v>9.5</v>
      </c>
      <c r="P82" s="31">
        <v>8.6</v>
      </c>
      <c r="Q82" s="32">
        <v>7.6</v>
      </c>
      <c r="R82" s="31">
        <v>6.9</v>
      </c>
      <c r="S82" s="31">
        <v>6.1</v>
      </c>
      <c r="T82" s="31">
        <v>5.6</v>
      </c>
      <c r="U82" s="31">
        <v>5.1</v>
      </c>
      <c r="V82" s="32">
        <v>4.6</v>
      </c>
      <c r="W82" s="28">
        <f t="shared" si="5"/>
        <v>0.030413625304136268</v>
      </c>
      <c r="X82" s="28">
        <f>SUM(X$41,$W$46:$W82)</f>
        <v>44.520972351696365</v>
      </c>
      <c r="Y82" s="29">
        <v>1.981</v>
      </c>
    </row>
    <row r="83" spans="1:25" ht="12.75">
      <c r="A83" s="20">
        <v>77</v>
      </c>
      <c r="B83" s="21" t="s">
        <v>181</v>
      </c>
      <c r="C83" s="23">
        <v>30.8</v>
      </c>
      <c r="D83" s="23">
        <v>31.8</v>
      </c>
      <c r="E83" s="23">
        <v>33.2</v>
      </c>
      <c r="F83" s="23">
        <v>33.7</v>
      </c>
      <c r="G83" s="30">
        <v>34.9</v>
      </c>
      <c r="H83" s="23">
        <v>36.2</v>
      </c>
      <c r="I83" s="23">
        <v>35.4</v>
      </c>
      <c r="J83" s="23">
        <v>31.4</v>
      </c>
      <c r="K83" s="23">
        <v>26.8</v>
      </c>
      <c r="L83" s="30">
        <v>16.6</v>
      </c>
      <c r="M83" s="23">
        <v>8.4</v>
      </c>
      <c r="N83" s="83">
        <v>10</v>
      </c>
      <c r="O83" s="31">
        <v>11</v>
      </c>
      <c r="P83" s="31">
        <v>10.6</v>
      </c>
      <c r="Q83" s="32">
        <v>9.5</v>
      </c>
      <c r="R83" s="31">
        <v>8.5</v>
      </c>
      <c r="S83" s="31">
        <v>7.8</v>
      </c>
      <c r="T83" s="31">
        <v>7.5</v>
      </c>
      <c r="U83" s="31">
        <v>7.3</v>
      </c>
      <c r="V83" s="32">
        <v>6.9</v>
      </c>
      <c r="W83" s="28">
        <f t="shared" si="5"/>
        <v>0.2014269379052336</v>
      </c>
      <c r="X83" s="28">
        <f>SUM(X$41,$W$46:$W83)</f>
        <v>44.7223992896016</v>
      </c>
      <c r="Y83" s="29">
        <v>13.12</v>
      </c>
    </row>
    <row r="84" spans="1:25" ht="12.75">
      <c r="A84" s="20">
        <v>78</v>
      </c>
      <c r="B84" s="21" t="s">
        <v>136</v>
      </c>
      <c r="C84" s="23">
        <v>24.9</v>
      </c>
      <c r="D84" s="23">
        <v>30.6</v>
      </c>
      <c r="E84" s="23">
        <v>29.5</v>
      </c>
      <c r="F84" s="23">
        <v>26.4</v>
      </c>
      <c r="G84" s="30">
        <v>23.3</v>
      </c>
      <c r="H84" s="23">
        <v>21.8</v>
      </c>
      <c r="I84" s="23">
        <v>20.7</v>
      </c>
      <c r="J84" s="23">
        <v>19.8</v>
      </c>
      <c r="K84" s="23">
        <v>16.7</v>
      </c>
      <c r="L84" s="30">
        <v>13.4</v>
      </c>
      <c r="M84" s="23">
        <v>11.7</v>
      </c>
      <c r="N84" s="83">
        <v>10.4</v>
      </c>
      <c r="O84" s="31">
        <v>9.2</v>
      </c>
      <c r="P84" s="31">
        <v>7.8</v>
      </c>
      <c r="Q84" s="32">
        <v>6.2</v>
      </c>
      <c r="R84" s="31">
        <v>4.6</v>
      </c>
      <c r="S84" s="31">
        <v>3.3</v>
      </c>
      <c r="T84" s="31">
        <v>2.4</v>
      </c>
      <c r="U84" s="31">
        <v>1.5</v>
      </c>
      <c r="V84" s="32">
        <v>0.4</v>
      </c>
      <c r="W84" s="28">
        <f t="shared" si="5"/>
        <v>0.048422298944596556</v>
      </c>
      <c r="X84" s="28">
        <f>SUM(X$41,$W$46:$W84)</f>
        <v>44.77082158854619</v>
      </c>
      <c r="Y84" s="29">
        <v>3.154</v>
      </c>
    </row>
    <row r="85" spans="1:25" ht="12.75">
      <c r="A85" s="20">
        <v>79</v>
      </c>
      <c r="B85" s="21" t="s">
        <v>177</v>
      </c>
      <c r="C85" s="23">
        <v>29.1</v>
      </c>
      <c r="D85" s="23">
        <v>30.3</v>
      </c>
      <c r="E85" s="23">
        <v>30.7</v>
      </c>
      <c r="F85" s="23">
        <v>31.6</v>
      </c>
      <c r="G85" s="30">
        <v>33.3</v>
      </c>
      <c r="H85" s="23">
        <v>35</v>
      </c>
      <c r="I85" s="23">
        <v>34</v>
      </c>
      <c r="J85" s="23">
        <v>30.3</v>
      </c>
      <c r="K85" s="23">
        <v>25.2</v>
      </c>
      <c r="L85" s="30">
        <v>17</v>
      </c>
      <c r="M85" s="23">
        <v>9.7</v>
      </c>
      <c r="N85" s="83">
        <v>10.8</v>
      </c>
      <c r="O85" s="31">
        <v>9.8</v>
      </c>
      <c r="P85" s="31">
        <v>9.4</v>
      </c>
      <c r="Q85" s="32">
        <v>8.6</v>
      </c>
      <c r="R85" s="31">
        <v>7.6</v>
      </c>
      <c r="S85" s="31">
        <v>6.8</v>
      </c>
      <c r="T85" s="31">
        <v>6.6</v>
      </c>
      <c r="U85" s="31">
        <v>6.4</v>
      </c>
      <c r="V85" s="32">
        <v>5.8</v>
      </c>
      <c r="W85" s="28">
        <f t="shared" si="5"/>
        <v>0.02818748917637263</v>
      </c>
      <c r="X85" s="28">
        <f>SUM(X$41,$W$46:$W85)</f>
        <v>44.799009077722566</v>
      </c>
      <c r="Y85" s="29">
        <v>1.836</v>
      </c>
    </row>
    <row r="86" spans="1:25" ht="12.75">
      <c r="A86" s="20">
        <v>80</v>
      </c>
      <c r="B86" s="21" t="s">
        <v>166</v>
      </c>
      <c r="C86" s="23">
        <v>27.9</v>
      </c>
      <c r="D86" s="23">
        <v>27</v>
      </c>
      <c r="E86" s="23">
        <v>30.1</v>
      </c>
      <c r="F86" s="23">
        <v>25.3</v>
      </c>
      <c r="G86" s="30">
        <v>23.2</v>
      </c>
      <c r="H86" s="23">
        <v>21.9</v>
      </c>
      <c r="I86" s="23">
        <v>21</v>
      </c>
      <c r="J86" s="23">
        <v>17.8</v>
      </c>
      <c r="K86" s="23">
        <v>17.4</v>
      </c>
      <c r="L86" s="30">
        <v>14.2</v>
      </c>
      <c r="M86" s="23">
        <v>11.6</v>
      </c>
      <c r="N86" s="83">
        <v>10.8</v>
      </c>
      <c r="O86" s="31">
        <v>10</v>
      </c>
      <c r="P86" s="31">
        <v>8.5</v>
      </c>
      <c r="Q86" s="32">
        <v>7.5</v>
      </c>
      <c r="R86" s="31">
        <v>6.3</v>
      </c>
      <c r="S86" s="31">
        <v>5.2</v>
      </c>
      <c r="T86" s="31">
        <v>3.7</v>
      </c>
      <c r="U86" s="31">
        <v>2.6</v>
      </c>
      <c r="V86" s="32">
        <v>1.9</v>
      </c>
      <c r="W86" s="28">
        <f t="shared" si="5"/>
        <v>0.004958910132880371</v>
      </c>
      <c r="X86" s="28">
        <f>SUM(X$41,$W$46:$W86)</f>
        <v>44.803967987855444</v>
      </c>
      <c r="Y86" s="29">
        <v>0.323</v>
      </c>
    </row>
    <row r="87" spans="1:25" ht="12.75">
      <c r="A87" s="20">
        <v>81</v>
      </c>
      <c r="B87" s="21" t="s">
        <v>86</v>
      </c>
      <c r="C87" s="23">
        <v>19.8</v>
      </c>
      <c r="D87" s="23">
        <v>21</v>
      </c>
      <c r="E87" s="23">
        <v>25.7</v>
      </c>
      <c r="F87" s="23">
        <v>25.1</v>
      </c>
      <c r="G87" s="30">
        <v>27.2</v>
      </c>
      <c r="H87" s="23">
        <v>21.4</v>
      </c>
      <c r="I87" s="23">
        <v>19.5</v>
      </c>
      <c r="J87" s="23">
        <v>18.9</v>
      </c>
      <c r="K87" s="23">
        <v>18.3</v>
      </c>
      <c r="L87" s="30">
        <v>16.1</v>
      </c>
      <c r="M87" s="23">
        <v>12.8</v>
      </c>
      <c r="N87" s="83">
        <v>10.9</v>
      </c>
      <c r="O87" s="31">
        <v>9.6</v>
      </c>
      <c r="P87" s="31">
        <v>8.4</v>
      </c>
      <c r="Q87" s="32">
        <v>7.1</v>
      </c>
      <c r="R87" s="31">
        <v>6</v>
      </c>
      <c r="S87" s="31">
        <v>4.9</v>
      </c>
      <c r="T87" s="31">
        <v>3.8</v>
      </c>
      <c r="U87" s="31">
        <v>2.9</v>
      </c>
      <c r="V87" s="32">
        <v>2</v>
      </c>
      <c r="W87" s="28">
        <f t="shared" si="5"/>
        <v>0.003592523130322002</v>
      </c>
      <c r="X87" s="28">
        <f>SUM(X$41,$W$46:$W87)</f>
        <v>44.807560510985766</v>
      </c>
      <c r="Y87" s="29">
        <v>0.234</v>
      </c>
    </row>
    <row r="88" spans="1:25" ht="12.75">
      <c r="A88" s="20">
        <v>82</v>
      </c>
      <c r="B88" s="21" t="s">
        <v>129</v>
      </c>
      <c r="C88" s="23">
        <v>23.8</v>
      </c>
      <c r="D88" s="23">
        <v>26.4</v>
      </c>
      <c r="E88" s="23">
        <v>28.6</v>
      </c>
      <c r="F88" s="23">
        <v>26.3</v>
      </c>
      <c r="G88" s="30">
        <v>24.8</v>
      </c>
      <c r="H88" s="23">
        <v>26.7</v>
      </c>
      <c r="I88" s="23">
        <v>26</v>
      </c>
      <c r="J88" s="23">
        <v>23.5</v>
      </c>
      <c r="K88" s="23">
        <v>18.1</v>
      </c>
      <c r="L88" s="30">
        <v>13.1</v>
      </c>
      <c r="M88" s="23">
        <v>11.6</v>
      </c>
      <c r="N88" s="83">
        <v>11.1</v>
      </c>
      <c r="O88" s="31">
        <v>10.2</v>
      </c>
      <c r="P88" s="31">
        <v>9.2</v>
      </c>
      <c r="Q88" s="32">
        <v>8</v>
      </c>
      <c r="R88" s="31">
        <v>6.1</v>
      </c>
      <c r="S88" s="31">
        <v>4.5</v>
      </c>
      <c r="T88" s="31">
        <v>3.4</v>
      </c>
      <c r="U88" s="31">
        <v>2.3</v>
      </c>
      <c r="V88" s="32">
        <v>1.2</v>
      </c>
      <c r="W88" s="28">
        <f t="shared" si="5"/>
        <v>0.15513865911070013</v>
      </c>
      <c r="X88" s="28">
        <f>SUM(X$41,$W$46:$W88)</f>
        <v>44.962699170096464</v>
      </c>
      <c r="Y88" s="29">
        <v>10.105</v>
      </c>
    </row>
    <row r="89" spans="1:25" ht="12.75">
      <c r="A89" s="20">
        <v>83</v>
      </c>
      <c r="B89" s="21" t="s">
        <v>112</v>
      </c>
      <c r="C89" s="23">
        <v>22.3</v>
      </c>
      <c r="D89" s="23">
        <v>26.8</v>
      </c>
      <c r="E89" s="23">
        <v>27.1</v>
      </c>
      <c r="F89" s="23">
        <v>25.3</v>
      </c>
      <c r="G89" s="30">
        <v>23.5</v>
      </c>
      <c r="H89" s="23">
        <v>22.3</v>
      </c>
      <c r="I89" s="23">
        <v>21.6</v>
      </c>
      <c r="J89" s="23">
        <v>19.3</v>
      </c>
      <c r="K89" s="23">
        <v>17.8</v>
      </c>
      <c r="L89" s="30">
        <v>15.5</v>
      </c>
      <c r="M89" s="23">
        <v>12.3</v>
      </c>
      <c r="N89" s="83">
        <v>11.2</v>
      </c>
      <c r="O89" s="31">
        <v>10</v>
      </c>
      <c r="P89" s="31">
        <v>9</v>
      </c>
      <c r="Q89" s="32">
        <v>8</v>
      </c>
      <c r="R89" s="31">
        <v>6.6</v>
      </c>
      <c r="S89" s="31">
        <v>5.3</v>
      </c>
      <c r="T89" s="31">
        <v>4.2</v>
      </c>
      <c r="U89" s="31">
        <v>3.2</v>
      </c>
      <c r="V89" s="32">
        <v>2.2</v>
      </c>
      <c r="W89" s="28">
        <f t="shared" si="5"/>
        <v>0.06157953109282714</v>
      </c>
      <c r="X89" s="28">
        <f>SUM(X$41,$W$46:$W89)</f>
        <v>45.02427870118929</v>
      </c>
      <c r="Y89" s="29">
        <v>4.011</v>
      </c>
    </row>
    <row r="90" spans="1:25" ht="12.75">
      <c r="A90" s="20">
        <v>84</v>
      </c>
      <c r="B90" s="21" t="s">
        <v>88</v>
      </c>
      <c r="C90" s="23">
        <v>19.9</v>
      </c>
      <c r="D90" s="23">
        <v>21.4</v>
      </c>
      <c r="E90" s="23">
        <v>22.1</v>
      </c>
      <c r="F90" s="23">
        <v>23.2</v>
      </c>
      <c r="G90" s="30">
        <v>24.5</v>
      </c>
      <c r="H90" s="23">
        <v>25.6</v>
      </c>
      <c r="I90" s="23">
        <v>25.2</v>
      </c>
      <c r="J90" s="23">
        <v>25.4</v>
      </c>
      <c r="K90" s="23">
        <v>23.1</v>
      </c>
      <c r="L90" s="30">
        <v>19.3</v>
      </c>
      <c r="M90" s="23">
        <v>14.6</v>
      </c>
      <c r="N90" s="83">
        <v>11.3</v>
      </c>
      <c r="O90" s="31">
        <v>11.9</v>
      </c>
      <c r="P90" s="31">
        <v>11.4</v>
      </c>
      <c r="Q90" s="32">
        <v>9.8</v>
      </c>
      <c r="R90" s="31">
        <v>7.7</v>
      </c>
      <c r="S90" s="31">
        <v>6</v>
      </c>
      <c r="T90" s="31">
        <v>5</v>
      </c>
      <c r="U90" s="31">
        <v>4.4</v>
      </c>
      <c r="V90" s="32">
        <v>3.3</v>
      </c>
      <c r="W90" s="28">
        <f t="shared" si="5"/>
        <v>0.009779646299209894</v>
      </c>
      <c r="X90" s="28">
        <f>SUM(X$41,$W$46:$W90)</f>
        <v>45.0340583474885</v>
      </c>
      <c r="Y90" s="29">
        <v>0.637</v>
      </c>
    </row>
    <row r="91" spans="1:25" ht="12.75">
      <c r="A91" s="20">
        <v>85</v>
      </c>
      <c r="B91" s="21" t="s">
        <v>111</v>
      </c>
      <c r="C91" s="23">
        <v>22</v>
      </c>
      <c r="D91" s="23">
        <v>24.1</v>
      </c>
      <c r="E91" s="23">
        <v>26.3</v>
      </c>
      <c r="F91" s="23">
        <v>27.5</v>
      </c>
      <c r="G91" s="30">
        <v>28.4</v>
      </c>
      <c r="H91" s="23">
        <v>27.8</v>
      </c>
      <c r="I91" s="23">
        <v>27.6</v>
      </c>
      <c r="J91" s="23">
        <v>26.6</v>
      </c>
      <c r="K91" s="23">
        <v>20.2</v>
      </c>
      <c r="L91" s="30">
        <v>14</v>
      </c>
      <c r="M91" s="23">
        <v>12.8</v>
      </c>
      <c r="N91" s="83">
        <v>11.8</v>
      </c>
      <c r="O91" s="31">
        <v>11.6</v>
      </c>
      <c r="P91" s="31">
        <v>10.1</v>
      </c>
      <c r="Q91" s="32">
        <v>8.2</v>
      </c>
      <c r="R91" s="31">
        <v>6.5</v>
      </c>
      <c r="S91" s="31">
        <v>5.2</v>
      </c>
      <c r="T91" s="31">
        <v>4.1</v>
      </c>
      <c r="U91" s="31">
        <v>2.8</v>
      </c>
      <c r="V91" s="32">
        <v>1.3</v>
      </c>
      <c r="W91" s="28">
        <f t="shared" si="5"/>
        <v>0.03962522307419268</v>
      </c>
      <c r="X91" s="28">
        <f>SUM(X$41,$W$46:$W91)</f>
        <v>45.073683570562686</v>
      </c>
      <c r="Y91" s="29">
        <v>2.581</v>
      </c>
    </row>
    <row r="92" spans="1:25" ht="12.75">
      <c r="A92" s="20">
        <v>86</v>
      </c>
      <c r="B92" s="21" t="s">
        <v>63</v>
      </c>
      <c r="C92" s="23">
        <v>16.6</v>
      </c>
      <c r="D92" s="23">
        <v>20.8</v>
      </c>
      <c r="E92" s="23">
        <v>22.3</v>
      </c>
      <c r="F92" s="23">
        <v>23.5</v>
      </c>
      <c r="G92" s="30">
        <v>23.2</v>
      </c>
      <c r="H92" s="23">
        <v>22</v>
      </c>
      <c r="I92" s="23">
        <v>20.5</v>
      </c>
      <c r="J92" s="23">
        <v>18.2</v>
      </c>
      <c r="K92" s="23">
        <v>16.1</v>
      </c>
      <c r="L92" s="30">
        <v>14.8</v>
      </c>
      <c r="M92" s="23">
        <v>14.1</v>
      </c>
      <c r="N92" s="83">
        <v>12.4</v>
      </c>
      <c r="O92" s="31">
        <v>10.5</v>
      </c>
      <c r="P92" s="31">
        <v>8.6</v>
      </c>
      <c r="Q92" s="32">
        <v>7.6</v>
      </c>
      <c r="R92" s="31">
        <v>6.7</v>
      </c>
      <c r="S92" s="31">
        <v>5.6</v>
      </c>
      <c r="T92" s="31">
        <v>4.2</v>
      </c>
      <c r="U92" s="31">
        <v>2.8</v>
      </c>
      <c r="V92" s="32">
        <v>1.5</v>
      </c>
      <c r="W92" s="28">
        <f t="shared" si="5"/>
        <v>3.4706690444871056</v>
      </c>
      <c r="X92" s="28">
        <f>SUM(X$41,$W$46:$W92)</f>
        <v>48.54435261504979</v>
      </c>
      <c r="Y92" s="29">
        <v>226.063</v>
      </c>
    </row>
    <row r="93" spans="1:25" ht="12.75">
      <c r="A93" s="20">
        <v>87</v>
      </c>
      <c r="B93" s="21" t="s">
        <v>117</v>
      </c>
      <c r="C93" s="23">
        <v>22.7</v>
      </c>
      <c r="D93" s="23">
        <v>31.6</v>
      </c>
      <c r="E93" s="23">
        <v>33.5</v>
      </c>
      <c r="F93" s="23">
        <v>34.8</v>
      </c>
      <c r="G93" s="30">
        <v>29.9</v>
      </c>
      <c r="H93" s="23">
        <v>26.7</v>
      </c>
      <c r="I93" s="23">
        <v>24.9</v>
      </c>
      <c r="J93" s="23">
        <v>19.7</v>
      </c>
      <c r="K93" s="23">
        <v>16.9</v>
      </c>
      <c r="L93" s="30">
        <v>12.3</v>
      </c>
      <c r="M93" s="23">
        <v>12.1</v>
      </c>
      <c r="N93" s="83">
        <v>12.5</v>
      </c>
      <c r="O93" s="31">
        <v>11.6</v>
      </c>
      <c r="P93" s="31">
        <v>10.1</v>
      </c>
      <c r="Q93" s="32">
        <v>8.5</v>
      </c>
      <c r="R93" s="31">
        <v>7.1</v>
      </c>
      <c r="S93" s="31">
        <v>6.1</v>
      </c>
      <c r="T93" s="31">
        <v>5.2</v>
      </c>
      <c r="U93" s="31">
        <v>4.2</v>
      </c>
      <c r="V93" s="32">
        <v>2.9</v>
      </c>
      <c r="W93" s="28">
        <f t="shared" si="5"/>
        <v>0.0024717787349651382</v>
      </c>
      <c r="X93" s="28">
        <f>SUM(X$41,$W$46:$W93)</f>
        <v>48.54682439378475</v>
      </c>
      <c r="Y93" s="29">
        <v>0.161</v>
      </c>
    </row>
    <row r="94" spans="1:25" ht="12.75">
      <c r="A94" s="20">
        <v>88</v>
      </c>
      <c r="B94" s="21" t="s">
        <v>159</v>
      </c>
      <c r="C94" s="23">
        <v>27.3</v>
      </c>
      <c r="D94" s="23">
        <v>28.4</v>
      </c>
      <c r="E94" s="23">
        <v>27.5</v>
      </c>
      <c r="F94" s="23">
        <v>26.7</v>
      </c>
      <c r="G94" s="30">
        <v>26.3</v>
      </c>
      <c r="H94" s="23">
        <v>23.9</v>
      </c>
      <c r="I94" s="23">
        <v>22.9</v>
      </c>
      <c r="J94" s="23">
        <v>18.3</v>
      </c>
      <c r="K94" s="23">
        <v>17.6</v>
      </c>
      <c r="L94" s="30">
        <v>16.3</v>
      </c>
      <c r="M94" s="23">
        <v>13.7</v>
      </c>
      <c r="N94" s="83">
        <v>12.5</v>
      </c>
      <c r="O94" s="31">
        <v>11</v>
      </c>
      <c r="P94" s="31">
        <v>9.5</v>
      </c>
      <c r="Q94" s="32">
        <v>8</v>
      </c>
      <c r="R94" s="31">
        <v>6.5</v>
      </c>
      <c r="S94" s="31">
        <v>5.2</v>
      </c>
      <c r="T94" s="31">
        <v>4.1</v>
      </c>
      <c r="U94" s="31">
        <v>2.8</v>
      </c>
      <c r="V94" s="32">
        <v>1.7</v>
      </c>
      <c r="W94" s="28">
        <f t="shared" si="5"/>
        <v>1.120283815468361</v>
      </c>
      <c r="X94" s="28">
        <f>SUM(X$41,$W$46:$W94)</f>
        <v>49.667108209253115</v>
      </c>
      <c r="Y94" s="29">
        <v>72.97</v>
      </c>
    </row>
    <row r="95" spans="1:25" ht="12.75">
      <c r="A95" s="20">
        <v>89</v>
      </c>
      <c r="B95" s="21" t="s">
        <v>185</v>
      </c>
      <c r="C95" s="23">
        <v>31.2</v>
      </c>
      <c r="D95" s="23">
        <v>33</v>
      </c>
      <c r="E95" s="23">
        <v>34.1</v>
      </c>
      <c r="F95" s="23">
        <v>31.2</v>
      </c>
      <c r="G95" s="30">
        <v>27.1</v>
      </c>
      <c r="H95" s="23">
        <v>22.2</v>
      </c>
      <c r="I95" s="23">
        <v>23.3</v>
      </c>
      <c r="J95" s="23">
        <v>19.4</v>
      </c>
      <c r="K95" s="23">
        <v>16.5</v>
      </c>
      <c r="L95" s="30">
        <v>17.2</v>
      </c>
      <c r="M95" s="23">
        <v>14.4</v>
      </c>
      <c r="N95" s="83">
        <v>12.6</v>
      </c>
      <c r="O95" s="31">
        <v>10.9</v>
      </c>
      <c r="P95" s="31">
        <v>9.1</v>
      </c>
      <c r="Q95" s="32">
        <v>7.5</v>
      </c>
      <c r="R95" s="31">
        <v>5.9</v>
      </c>
      <c r="S95" s="31">
        <v>4</v>
      </c>
      <c r="T95" s="31">
        <v>1.9</v>
      </c>
      <c r="U95" s="31">
        <v>-0.20000000000000107</v>
      </c>
      <c r="V95" s="34">
        <v>-2.1</v>
      </c>
      <c r="W95" s="28">
        <f t="shared" si="5"/>
        <v>0.0069394036534425</v>
      </c>
      <c r="X95" s="28">
        <f>SUM(X$41,$W$46:$W95)</f>
        <v>49.674047612906556</v>
      </c>
      <c r="Y95" s="29">
        <v>0.452</v>
      </c>
    </row>
    <row r="96" spans="1:25" ht="12.75">
      <c r="A96" s="20">
        <v>90</v>
      </c>
      <c r="B96" s="21" t="s">
        <v>147</v>
      </c>
      <c r="C96" s="23">
        <v>26.1</v>
      </c>
      <c r="D96" s="23">
        <v>29.1</v>
      </c>
      <c r="E96" s="23">
        <v>29.5</v>
      </c>
      <c r="F96" s="23">
        <v>26.5</v>
      </c>
      <c r="G96" s="30">
        <v>23.7</v>
      </c>
      <c r="H96" s="23">
        <v>19</v>
      </c>
      <c r="I96" s="23">
        <v>17.6</v>
      </c>
      <c r="J96" s="23">
        <v>17.5</v>
      </c>
      <c r="K96" s="23">
        <v>16.1</v>
      </c>
      <c r="L96" s="30">
        <v>15</v>
      </c>
      <c r="M96" s="23">
        <v>14.8</v>
      </c>
      <c r="N96" s="83">
        <v>12.7</v>
      </c>
      <c r="O96" s="31">
        <v>10.9</v>
      </c>
      <c r="P96" s="31">
        <v>9.5</v>
      </c>
      <c r="Q96" s="32">
        <v>8.2</v>
      </c>
      <c r="R96" s="31">
        <v>6.9</v>
      </c>
      <c r="S96" s="31">
        <v>5.5</v>
      </c>
      <c r="T96" s="31">
        <v>3.9</v>
      </c>
      <c r="U96" s="31">
        <v>2.9</v>
      </c>
      <c r="V96" s="32">
        <v>1.9</v>
      </c>
      <c r="W96" s="28">
        <f t="shared" si="5"/>
        <v>0.01205184041582381</v>
      </c>
      <c r="X96" s="28">
        <f>SUM(X$41,$W$46:$W96)</f>
        <v>49.68609945332238</v>
      </c>
      <c r="Y96" s="29">
        <v>0.785</v>
      </c>
    </row>
    <row r="97" spans="1:25" ht="12.75">
      <c r="A97" s="20">
        <v>91</v>
      </c>
      <c r="B97" s="21" t="s">
        <v>127</v>
      </c>
      <c r="C97" s="23">
        <v>23.3</v>
      </c>
      <c r="D97" s="23">
        <v>29.4</v>
      </c>
      <c r="E97" s="23">
        <v>30.5</v>
      </c>
      <c r="F97" s="23">
        <v>28.8</v>
      </c>
      <c r="G97" s="30">
        <v>24.3</v>
      </c>
      <c r="H97" s="23">
        <v>21.4</v>
      </c>
      <c r="I97" s="23">
        <v>20.2</v>
      </c>
      <c r="J97" s="23">
        <v>19.1</v>
      </c>
      <c r="K97" s="23">
        <v>17.8</v>
      </c>
      <c r="L97" s="30">
        <v>16.1</v>
      </c>
      <c r="M97" s="23">
        <v>14.7</v>
      </c>
      <c r="N97" s="83">
        <v>12.8</v>
      </c>
      <c r="O97" s="31">
        <v>11.8</v>
      </c>
      <c r="P97" s="31">
        <v>10.7</v>
      </c>
      <c r="Q97" s="32">
        <v>9.4</v>
      </c>
      <c r="R97" s="31">
        <v>8</v>
      </c>
      <c r="S97" s="31">
        <v>6.3</v>
      </c>
      <c r="T97" s="31">
        <v>4.8</v>
      </c>
      <c r="U97" s="31">
        <v>3.4</v>
      </c>
      <c r="V97" s="32">
        <v>2.2</v>
      </c>
      <c r="W97" s="28">
        <f t="shared" si="5"/>
        <v>0.041175842032152174</v>
      </c>
      <c r="X97" s="28">
        <f>SUM(X$41,$W$46:$W97)</f>
        <v>49.72727529535453</v>
      </c>
      <c r="Y97" s="29">
        <v>2.682</v>
      </c>
    </row>
    <row r="98" spans="1:25" ht="12.75">
      <c r="A98" s="20">
        <v>92</v>
      </c>
      <c r="B98" s="21" t="s">
        <v>172</v>
      </c>
      <c r="C98" s="23">
        <v>28.6</v>
      </c>
      <c r="D98" s="23">
        <v>29</v>
      </c>
      <c r="E98" s="23">
        <v>29.5</v>
      </c>
      <c r="F98" s="23">
        <v>25.8</v>
      </c>
      <c r="G98" s="30">
        <v>23.8</v>
      </c>
      <c r="H98" s="23">
        <v>23.5</v>
      </c>
      <c r="I98" s="23">
        <v>22.5</v>
      </c>
      <c r="J98" s="23">
        <v>18.9</v>
      </c>
      <c r="K98" s="23">
        <v>15.8</v>
      </c>
      <c r="L98" s="30">
        <v>15.2</v>
      </c>
      <c r="M98" s="23">
        <v>14.3</v>
      </c>
      <c r="N98" s="83">
        <v>12.9</v>
      </c>
      <c r="O98" s="31">
        <v>11.1</v>
      </c>
      <c r="P98" s="31">
        <v>9.4</v>
      </c>
      <c r="Q98" s="32">
        <v>8.1</v>
      </c>
      <c r="R98" s="31">
        <v>6.7</v>
      </c>
      <c r="S98" s="31">
        <v>5.4</v>
      </c>
      <c r="T98" s="31">
        <v>4.3</v>
      </c>
      <c r="U98" s="31">
        <v>3.2</v>
      </c>
      <c r="V98" s="32">
        <v>2.1</v>
      </c>
      <c r="W98" s="28">
        <f t="shared" si="5"/>
        <v>2.868353371629017</v>
      </c>
      <c r="X98" s="28">
        <f>SUM(X$41,$W$46:$W98)</f>
        <v>52.59562866698355</v>
      </c>
      <c r="Y98" s="29">
        <v>186.831</v>
      </c>
    </row>
    <row r="99" spans="1:25" ht="12.75">
      <c r="A99" s="20">
        <v>93</v>
      </c>
      <c r="B99" s="21" t="s">
        <v>118</v>
      </c>
      <c r="C99" s="23">
        <v>22.9</v>
      </c>
      <c r="D99" s="23">
        <v>26.8</v>
      </c>
      <c r="E99" s="23">
        <v>29.6</v>
      </c>
      <c r="F99" s="23">
        <v>26.4</v>
      </c>
      <c r="G99" s="30">
        <v>26.9</v>
      </c>
      <c r="H99" s="23">
        <v>24.9</v>
      </c>
      <c r="I99" s="23">
        <v>23.1</v>
      </c>
      <c r="J99" s="23">
        <v>22.1</v>
      </c>
      <c r="K99" s="23">
        <v>21.3</v>
      </c>
      <c r="L99" s="30">
        <v>19.2</v>
      </c>
      <c r="M99" s="23">
        <v>15.6</v>
      </c>
      <c r="N99" s="83">
        <v>13</v>
      </c>
      <c r="O99" s="31">
        <v>11.7</v>
      </c>
      <c r="P99" s="31">
        <v>10.8</v>
      </c>
      <c r="Q99" s="32">
        <v>9.7</v>
      </c>
      <c r="R99" s="31">
        <v>8.2</v>
      </c>
      <c r="S99" s="31">
        <v>6.5</v>
      </c>
      <c r="T99" s="31">
        <v>5</v>
      </c>
      <c r="U99" s="31">
        <v>3.8</v>
      </c>
      <c r="V99" s="32">
        <v>3</v>
      </c>
      <c r="W99" s="28">
        <f t="shared" si="5"/>
        <v>0.002594600038565891</v>
      </c>
      <c r="X99" s="28">
        <f>SUM(X$41,$W$46:$W99)</f>
        <v>52.598223267022114</v>
      </c>
      <c r="Y99" s="29">
        <v>0.169</v>
      </c>
    </row>
    <row r="100" spans="1:25" ht="12.75">
      <c r="A100" s="20">
        <v>94</v>
      </c>
      <c r="B100" s="21" t="s">
        <v>156</v>
      </c>
      <c r="C100" s="23">
        <v>27</v>
      </c>
      <c r="D100" s="23">
        <v>32.2</v>
      </c>
      <c r="E100" s="23">
        <v>33.1</v>
      </c>
      <c r="F100" s="23">
        <v>34.1</v>
      </c>
      <c r="G100" s="30">
        <v>27.8</v>
      </c>
      <c r="H100" s="23">
        <v>24.2</v>
      </c>
      <c r="I100" s="23">
        <v>24.4</v>
      </c>
      <c r="J100" s="23">
        <v>24.3</v>
      </c>
      <c r="K100" s="23">
        <v>20.4</v>
      </c>
      <c r="L100" s="30">
        <v>16.6</v>
      </c>
      <c r="M100" s="23">
        <v>14.4</v>
      </c>
      <c r="N100" s="83">
        <v>13.1</v>
      </c>
      <c r="O100" s="31">
        <v>12</v>
      </c>
      <c r="P100" s="31">
        <v>10.5</v>
      </c>
      <c r="Q100" s="32">
        <v>8.5</v>
      </c>
      <c r="R100" s="31">
        <v>6.8</v>
      </c>
      <c r="S100" s="31">
        <v>5.3</v>
      </c>
      <c r="T100" s="31">
        <v>4.4</v>
      </c>
      <c r="U100" s="31">
        <v>3.4</v>
      </c>
      <c r="V100" s="32">
        <v>2.4</v>
      </c>
      <c r="W100" s="28">
        <f t="shared" si="5"/>
        <v>0.003930281715224071</v>
      </c>
      <c r="X100" s="28">
        <f>SUM(X$41,$W$46:$W100)</f>
        <v>52.60215354873734</v>
      </c>
      <c r="Y100" s="29">
        <v>0.256</v>
      </c>
    </row>
    <row r="101" spans="1:25" ht="12.75">
      <c r="A101" s="20">
        <v>95</v>
      </c>
      <c r="B101" s="21" t="s">
        <v>183</v>
      </c>
      <c r="C101" s="23">
        <v>31.1</v>
      </c>
      <c r="D101" s="23">
        <v>32.1</v>
      </c>
      <c r="E101" s="23">
        <v>32.6</v>
      </c>
      <c r="F101" s="23">
        <v>30.8</v>
      </c>
      <c r="G101" s="30">
        <v>25.8</v>
      </c>
      <c r="H101" s="23">
        <v>24.9</v>
      </c>
      <c r="I101" s="23">
        <v>23.2</v>
      </c>
      <c r="J101" s="23">
        <v>21.4</v>
      </c>
      <c r="K101" s="23">
        <v>19.8</v>
      </c>
      <c r="L101" s="30">
        <v>17.9</v>
      </c>
      <c r="M101" s="23">
        <v>15.6</v>
      </c>
      <c r="N101" s="83">
        <v>13.2</v>
      </c>
      <c r="O101" s="31">
        <v>11.8</v>
      </c>
      <c r="P101" s="31">
        <v>10.4</v>
      </c>
      <c r="Q101" s="32">
        <v>9</v>
      </c>
      <c r="R101" s="31">
        <v>7.5</v>
      </c>
      <c r="S101" s="31">
        <v>6</v>
      </c>
      <c r="T101" s="31">
        <v>4.6</v>
      </c>
      <c r="U101" s="31">
        <v>3.3</v>
      </c>
      <c r="V101" s="32">
        <v>2.1</v>
      </c>
      <c r="W101" s="28">
        <f t="shared" si="5"/>
        <v>0.690040788954926</v>
      </c>
      <c r="X101" s="28">
        <f>SUM(X$41,$W$46:$W101)</f>
        <v>53.292194337692266</v>
      </c>
      <c r="Y101" s="29">
        <v>44.946</v>
      </c>
    </row>
    <row r="102" spans="1:25" ht="12.75">
      <c r="A102" s="20">
        <v>96</v>
      </c>
      <c r="B102" s="21" t="s">
        <v>192</v>
      </c>
      <c r="C102" s="23">
        <v>32.8</v>
      </c>
      <c r="D102" s="23">
        <v>32.9</v>
      </c>
      <c r="E102" s="23">
        <v>33.1</v>
      </c>
      <c r="F102" s="23">
        <v>31.1</v>
      </c>
      <c r="G102" s="30">
        <v>28.2</v>
      </c>
      <c r="H102" s="23">
        <v>24.2</v>
      </c>
      <c r="I102" s="23">
        <v>21.3</v>
      </c>
      <c r="J102" s="23">
        <v>19.4</v>
      </c>
      <c r="K102" s="23">
        <v>16.6</v>
      </c>
      <c r="L102" s="30">
        <v>14</v>
      </c>
      <c r="M102" s="23">
        <v>13.9</v>
      </c>
      <c r="N102" s="83">
        <v>13.3</v>
      </c>
      <c r="O102" s="31">
        <v>11.8</v>
      </c>
      <c r="P102" s="31">
        <v>9.6</v>
      </c>
      <c r="Q102" s="32">
        <v>7.5</v>
      </c>
      <c r="R102" s="31">
        <v>5.7</v>
      </c>
      <c r="S102" s="31">
        <v>4.1</v>
      </c>
      <c r="T102" s="31">
        <v>2.3</v>
      </c>
      <c r="U102" s="31">
        <v>0</v>
      </c>
      <c r="V102" s="34">
        <v>-2.4</v>
      </c>
      <c r="W102" s="28">
        <f t="shared" si="5"/>
        <v>0.0018269668910611888</v>
      </c>
      <c r="X102" s="28">
        <f>SUM(X$41,$W$46:$W102)</f>
        <v>53.294021304583325</v>
      </c>
      <c r="Y102" s="29">
        <v>0.119</v>
      </c>
    </row>
    <row r="103" spans="1:25" ht="12.75">
      <c r="A103" s="20">
        <v>97</v>
      </c>
      <c r="B103" s="21" t="s">
        <v>85</v>
      </c>
      <c r="C103" s="23">
        <v>19.8</v>
      </c>
      <c r="D103" s="23">
        <v>22.3</v>
      </c>
      <c r="E103" s="23">
        <v>24.4</v>
      </c>
      <c r="F103" s="23">
        <v>26.4</v>
      </c>
      <c r="G103" s="30">
        <v>29.6</v>
      </c>
      <c r="H103" s="23">
        <v>30.8</v>
      </c>
      <c r="I103" s="23">
        <v>31.4</v>
      </c>
      <c r="J103" s="23">
        <v>33.2</v>
      </c>
      <c r="K103" s="23">
        <v>30.7</v>
      </c>
      <c r="L103" s="30">
        <v>23.3</v>
      </c>
      <c r="M103" s="23">
        <v>14.5</v>
      </c>
      <c r="N103" s="83">
        <v>13.3</v>
      </c>
      <c r="O103" s="31">
        <v>12</v>
      </c>
      <c r="P103" s="31">
        <v>11.4</v>
      </c>
      <c r="Q103" s="32">
        <v>10.1</v>
      </c>
      <c r="R103" s="31">
        <v>8.7</v>
      </c>
      <c r="S103" s="31">
        <v>7.2</v>
      </c>
      <c r="T103" s="31">
        <v>6.2</v>
      </c>
      <c r="U103" s="31">
        <v>5.7</v>
      </c>
      <c r="V103" s="32">
        <v>5.1</v>
      </c>
      <c r="W103" s="28">
        <f t="shared" si="5"/>
        <v>0.03101237915918993</v>
      </c>
      <c r="X103" s="28">
        <f>SUM(X$41,$W$46:$W103)</f>
        <v>53.32503368374252</v>
      </c>
      <c r="Y103" s="29">
        <v>2.02</v>
      </c>
    </row>
    <row r="104" spans="1:25" ht="12.75">
      <c r="A104" s="20">
        <v>98</v>
      </c>
      <c r="B104" s="21" t="s">
        <v>153</v>
      </c>
      <c r="C104" s="23">
        <v>27</v>
      </c>
      <c r="D104" s="23">
        <v>27.8</v>
      </c>
      <c r="E104" s="23">
        <v>30.7</v>
      </c>
      <c r="F104" s="23">
        <v>26.3</v>
      </c>
      <c r="G104" s="30">
        <v>26.8</v>
      </c>
      <c r="H104" s="23">
        <v>25.7</v>
      </c>
      <c r="I104" s="23">
        <v>26.5</v>
      </c>
      <c r="J104" s="23">
        <v>27.5</v>
      </c>
      <c r="K104" s="23">
        <v>24.1</v>
      </c>
      <c r="L104" s="30">
        <v>16.5</v>
      </c>
      <c r="M104" s="23">
        <v>14.6</v>
      </c>
      <c r="N104" s="83">
        <v>13.6</v>
      </c>
      <c r="O104" s="31">
        <v>12.9</v>
      </c>
      <c r="P104" s="31">
        <v>11.4</v>
      </c>
      <c r="Q104" s="32">
        <v>9</v>
      </c>
      <c r="R104" s="31">
        <v>6.8</v>
      </c>
      <c r="S104" s="31">
        <v>5.8</v>
      </c>
      <c r="T104" s="31">
        <v>4.9</v>
      </c>
      <c r="U104" s="31">
        <v>3.8</v>
      </c>
      <c r="V104" s="32">
        <v>2.4</v>
      </c>
      <c r="W104" s="28">
        <f t="shared" si="5"/>
        <v>0.07419942003780443</v>
      </c>
      <c r="X104" s="28">
        <f>SUM(X$41,$W$46:$W104)</f>
        <v>53.399233103780325</v>
      </c>
      <c r="Y104" s="29">
        <v>4.833</v>
      </c>
    </row>
    <row r="105" spans="1:25" ht="12.75">
      <c r="A105" s="20">
        <v>99</v>
      </c>
      <c r="B105" s="21" t="s">
        <v>79</v>
      </c>
      <c r="C105" s="23">
        <v>19.2</v>
      </c>
      <c r="D105" s="23">
        <v>23.1</v>
      </c>
      <c r="E105" s="23">
        <v>24.7</v>
      </c>
      <c r="F105" s="23">
        <v>20.4</v>
      </c>
      <c r="G105" s="30">
        <v>20.7</v>
      </c>
      <c r="H105" s="23">
        <v>20.3</v>
      </c>
      <c r="I105" s="23">
        <v>24</v>
      </c>
      <c r="J105" s="23">
        <v>25.5</v>
      </c>
      <c r="K105" s="23">
        <v>21</v>
      </c>
      <c r="L105" s="30">
        <v>16</v>
      </c>
      <c r="M105" s="23">
        <v>13.1</v>
      </c>
      <c r="N105" s="83">
        <v>13.7</v>
      </c>
      <c r="O105" s="31">
        <v>12.8</v>
      </c>
      <c r="P105" s="31">
        <v>10.7</v>
      </c>
      <c r="Q105" s="32">
        <v>8.5</v>
      </c>
      <c r="R105" s="31">
        <v>6.7</v>
      </c>
      <c r="S105" s="31">
        <v>5.8</v>
      </c>
      <c r="T105" s="31">
        <v>4.8</v>
      </c>
      <c r="U105" s="31">
        <v>3.4</v>
      </c>
      <c r="V105" s="32">
        <v>2</v>
      </c>
      <c r="W105" s="28">
        <f t="shared" si="5"/>
        <v>0.0798952579922893</v>
      </c>
      <c r="X105" s="28">
        <f>SUM(X$41,$W$46:$W105)</f>
        <v>53.47912836177262</v>
      </c>
      <c r="Y105" s="29">
        <v>5.204</v>
      </c>
    </row>
    <row r="106" spans="1:25" ht="12.75">
      <c r="A106" s="20">
        <v>100</v>
      </c>
      <c r="B106" s="21" t="s">
        <v>74</v>
      </c>
      <c r="C106" s="23">
        <v>18.8</v>
      </c>
      <c r="D106" s="23">
        <v>22.6</v>
      </c>
      <c r="E106" s="23">
        <v>24.8</v>
      </c>
      <c r="F106" s="23">
        <v>23.7</v>
      </c>
      <c r="G106" s="30">
        <v>22.3</v>
      </c>
      <c r="H106" s="23">
        <v>23.2</v>
      </c>
      <c r="I106" s="23">
        <v>22.8</v>
      </c>
      <c r="J106" s="23">
        <v>23.4</v>
      </c>
      <c r="K106" s="23">
        <v>21.3</v>
      </c>
      <c r="L106" s="30">
        <v>15.7</v>
      </c>
      <c r="M106" s="23">
        <v>15</v>
      </c>
      <c r="N106" s="83">
        <v>13.7</v>
      </c>
      <c r="O106" s="31">
        <v>12.5</v>
      </c>
      <c r="P106" s="31">
        <v>10.9</v>
      </c>
      <c r="Q106" s="32">
        <v>9.4</v>
      </c>
      <c r="R106" s="31">
        <v>7.9</v>
      </c>
      <c r="S106" s="31">
        <v>6.5</v>
      </c>
      <c r="T106" s="31">
        <v>5.2</v>
      </c>
      <c r="U106" s="31">
        <v>3.8</v>
      </c>
      <c r="V106" s="32">
        <v>2.4</v>
      </c>
      <c r="W106" s="28">
        <f t="shared" si="5"/>
        <v>1.3054215779835447</v>
      </c>
      <c r="X106" s="28">
        <f>SUM(X$41,$W$46:$W106)</f>
        <v>54.78454993975616</v>
      </c>
      <c r="Y106" s="29">
        <v>85.029</v>
      </c>
    </row>
    <row r="107" spans="1:25" ht="12.75">
      <c r="A107" s="20">
        <v>101</v>
      </c>
      <c r="B107" s="21" t="s">
        <v>184</v>
      </c>
      <c r="C107" s="23">
        <v>31.1</v>
      </c>
      <c r="D107" s="23">
        <v>33.2</v>
      </c>
      <c r="E107" s="23">
        <v>34.1</v>
      </c>
      <c r="F107" s="23">
        <v>28.1</v>
      </c>
      <c r="G107" s="30">
        <v>23.7</v>
      </c>
      <c r="H107" s="23">
        <v>24.5</v>
      </c>
      <c r="I107" s="23">
        <v>25.3</v>
      </c>
      <c r="J107" s="23">
        <v>24.5</v>
      </c>
      <c r="K107" s="23">
        <v>20.6</v>
      </c>
      <c r="L107" s="30">
        <v>17.6</v>
      </c>
      <c r="M107" s="23">
        <v>15.2</v>
      </c>
      <c r="N107" s="83">
        <v>13.7</v>
      </c>
      <c r="O107" s="31">
        <v>11.9</v>
      </c>
      <c r="P107" s="31">
        <v>10.3</v>
      </c>
      <c r="Q107" s="32">
        <v>9</v>
      </c>
      <c r="R107" s="31">
        <v>7.6</v>
      </c>
      <c r="S107" s="31">
        <v>6.2</v>
      </c>
      <c r="T107" s="31">
        <v>4.8</v>
      </c>
      <c r="U107" s="31">
        <v>3.5</v>
      </c>
      <c r="V107" s="32">
        <v>2.2</v>
      </c>
      <c r="W107" s="28">
        <f t="shared" si="5"/>
        <v>0.06643097258505684</v>
      </c>
      <c r="X107" s="28">
        <f>SUM(X$41,$W$46:$W107)</f>
        <v>54.85098091234122</v>
      </c>
      <c r="Y107" s="29">
        <v>4.327</v>
      </c>
    </row>
    <row r="108" spans="1:25" ht="12.75">
      <c r="A108" s="20">
        <v>102</v>
      </c>
      <c r="B108" s="21" t="s">
        <v>130</v>
      </c>
      <c r="C108" s="23">
        <v>24.1</v>
      </c>
      <c r="D108" s="23">
        <v>24.3</v>
      </c>
      <c r="E108" s="23">
        <v>24.1</v>
      </c>
      <c r="F108" s="23">
        <v>22.9</v>
      </c>
      <c r="G108" s="30">
        <v>19.7</v>
      </c>
      <c r="H108" s="23">
        <v>20.5</v>
      </c>
      <c r="I108" s="23">
        <v>23.8</v>
      </c>
      <c r="J108" s="23">
        <v>22.1</v>
      </c>
      <c r="K108" s="23">
        <v>17.8</v>
      </c>
      <c r="L108" s="30">
        <v>16.7</v>
      </c>
      <c r="M108" s="23">
        <v>15.2</v>
      </c>
      <c r="N108" s="83">
        <v>13.8</v>
      </c>
      <c r="O108" s="31">
        <v>12.1</v>
      </c>
      <c r="P108" s="31">
        <v>10.9</v>
      </c>
      <c r="Q108" s="32">
        <v>9.7</v>
      </c>
      <c r="R108" s="31">
        <v>8.6</v>
      </c>
      <c r="S108" s="31">
        <v>7.4</v>
      </c>
      <c r="T108" s="31">
        <v>6.1</v>
      </c>
      <c r="U108" s="31">
        <v>4.6</v>
      </c>
      <c r="V108" s="32">
        <v>3.2</v>
      </c>
      <c r="W108" s="28">
        <f t="shared" si="5"/>
        <v>0.012220719708274846</v>
      </c>
      <c r="X108" s="28">
        <f>SUM(X$41,$W$46:$W108)</f>
        <v>54.863201632049496</v>
      </c>
      <c r="Y108" s="29">
        <v>0.796</v>
      </c>
    </row>
    <row r="109" spans="1:25" ht="12.75">
      <c r="A109" s="20">
        <v>103</v>
      </c>
      <c r="B109" s="21" t="s">
        <v>174</v>
      </c>
      <c r="C109" s="23">
        <v>28.7</v>
      </c>
      <c r="D109" s="23">
        <v>29.8</v>
      </c>
      <c r="E109" s="23">
        <v>33.2</v>
      </c>
      <c r="F109" s="23">
        <v>33.3</v>
      </c>
      <c r="G109" s="30">
        <v>28.5</v>
      </c>
      <c r="H109" s="23">
        <v>28.1</v>
      </c>
      <c r="I109" s="23">
        <v>28.3</v>
      </c>
      <c r="J109" s="23">
        <v>27.2</v>
      </c>
      <c r="K109" s="23">
        <v>22.5</v>
      </c>
      <c r="L109" s="30">
        <v>18.3</v>
      </c>
      <c r="M109" s="23">
        <v>16.2</v>
      </c>
      <c r="N109" s="83">
        <v>13.9</v>
      </c>
      <c r="O109" s="31">
        <v>12</v>
      </c>
      <c r="P109" s="31">
        <v>10.1</v>
      </c>
      <c r="Q109" s="32">
        <v>8.6</v>
      </c>
      <c r="R109" s="31">
        <v>7.5</v>
      </c>
      <c r="S109" s="31">
        <v>6.1</v>
      </c>
      <c r="T109" s="31">
        <v>4.7</v>
      </c>
      <c r="U109" s="31">
        <v>3.3</v>
      </c>
      <c r="V109" s="32">
        <v>2.1</v>
      </c>
      <c r="W109" s="28">
        <f t="shared" si="5"/>
        <v>0.011130680638818169</v>
      </c>
      <c r="X109" s="28">
        <f>SUM(X$41,$W$46:$W109)</f>
        <v>54.87433231268832</v>
      </c>
      <c r="Y109" s="29">
        <v>0.725</v>
      </c>
    </row>
    <row r="110" spans="1:25" ht="12.75">
      <c r="A110" s="20">
        <v>104</v>
      </c>
      <c r="B110" s="21" t="s">
        <v>6</v>
      </c>
      <c r="C110" s="25">
        <v>2.8</v>
      </c>
      <c r="D110" s="25">
        <v>4.2</v>
      </c>
      <c r="E110" s="25">
        <v>6.5</v>
      </c>
      <c r="F110" s="25">
        <v>10.6</v>
      </c>
      <c r="G110" s="30">
        <v>16.9</v>
      </c>
      <c r="H110" s="23">
        <v>20.4</v>
      </c>
      <c r="I110" s="23">
        <v>23.3</v>
      </c>
      <c r="J110" s="23">
        <v>25.9</v>
      </c>
      <c r="K110" s="23">
        <v>23.9</v>
      </c>
      <c r="L110" s="30">
        <v>20</v>
      </c>
      <c r="M110" s="23">
        <v>16</v>
      </c>
      <c r="N110" s="83">
        <v>14</v>
      </c>
      <c r="O110" s="31">
        <v>13.7</v>
      </c>
      <c r="P110" s="31">
        <v>13</v>
      </c>
      <c r="Q110" s="32">
        <v>11.5</v>
      </c>
      <c r="R110" s="31">
        <v>10.1</v>
      </c>
      <c r="S110" s="31">
        <v>8.8</v>
      </c>
      <c r="T110" s="31">
        <v>7.5</v>
      </c>
      <c r="U110" s="31">
        <v>6.4</v>
      </c>
      <c r="V110" s="32">
        <v>5.3</v>
      </c>
      <c r="W110" s="28">
        <f aca="true" t="shared" si="6" ref="W110:W141">100*$Y110/$Y$203</f>
        <v>0.019820287868571387</v>
      </c>
      <c r="X110" s="28">
        <f>SUM(X$41,$W$46:$W110)</f>
        <v>54.894152600556886</v>
      </c>
      <c r="Y110" s="29">
        <v>1.291</v>
      </c>
    </row>
    <row r="111" spans="1:25" ht="12.75">
      <c r="A111" s="20">
        <v>105</v>
      </c>
      <c r="B111" s="21" t="s">
        <v>144</v>
      </c>
      <c r="C111" s="23">
        <v>25.6</v>
      </c>
      <c r="D111" s="23">
        <v>21.7</v>
      </c>
      <c r="E111" s="23">
        <v>19.5</v>
      </c>
      <c r="F111" s="23">
        <v>18.8</v>
      </c>
      <c r="G111" s="30">
        <v>20.3</v>
      </c>
      <c r="H111" s="23">
        <v>19.2</v>
      </c>
      <c r="I111" s="23">
        <v>17</v>
      </c>
      <c r="J111" s="23">
        <v>16.1</v>
      </c>
      <c r="K111" s="23">
        <v>15.2</v>
      </c>
      <c r="L111" s="30">
        <v>15.2</v>
      </c>
      <c r="M111" s="23">
        <v>15.5</v>
      </c>
      <c r="N111" s="83">
        <v>14.2</v>
      </c>
      <c r="O111" s="31">
        <v>12.3</v>
      </c>
      <c r="P111" s="31">
        <v>10.9</v>
      </c>
      <c r="Q111" s="32">
        <v>9.8</v>
      </c>
      <c r="R111" s="31">
        <v>9</v>
      </c>
      <c r="S111" s="31">
        <v>8.1</v>
      </c>
      <c r="T111" s="31">
        <v>6.9</v>
      </c>
      <c r="U111" s="31">
        <v>5.6</v>
      </c>
      <c r="V111" s="32">
        <v>4.4</v>
      </c>
      <c r="W111" s="28">
        <f t="shared" si="6"/>
        <v>0.10274002046202922</v>
      </c>
      <c r="X111" s="28">
        <f>SUM(X$41,$W$46:$W111)</f>
        <v>54.996892621018915</v>
      </c>
      <c r="Y111" s="29">
        <v>6.692</v>
      </c>
    </row>
    <row r="112" spans="1:25" ht="12.75">
      <c r="A112" s="20">
        <v>106</v>
      </c>
      <c r="B112" s="21" t="s">
        <v>186</v>
      </c>
      <c r="C112" s="23">
        <v>31.4</v>
      </c>
      <c r="D112" s="23">
        <v>33.2</v>
      </c>
      <c r="E112" s="23">
        <v>33.2</v>
      </c>
      <c r="F112" s="23">
        <v>33.4</v>
      </c>
      <c r="G112" s="30">
        <v>33.5</v>
      </c>
      <c r="H112" s="23">
        <v>29.1</v>
      </c>
      <c r="I112" s="23">
        <v>25.4</v>
      </c>
      <c r="J112" s="23">
        <v>23.3</v>
      </c>
      <c r="K112" s="23">
        <v>21.9</v>
      </c>
      <c r="L112" s="30">
        <v>19</v>
      </c>
      <c r="M112" s="23">
        <v>16.7</v>
      </c>
      <c r="N112" s="83">
        <v>14.5</v>
      </c>
      <c r="O112" s="31">
        <v>12.5</v>
      </c>
      <c r="P112" s="31">
        <v>10.5</v>
      </c>
      <c r="Q112" s="32">
        <v>9.1</v>
      </c>
      <c r="R112" s="31">
        <v>7.8</v>
      </c>
      <c r="S112" s="31">
        <v>6.2</v>
      </c>
      <c r="T112" s="31">
        <v>4.6</v>
      </c>
      <c r="U112" s="31">
        <v>3.1</v>
      </c>
      <c r="V112" s="32">
        <v>1.6</v>
      </c>
      <c r="W112" s="28">
        <f t="shared" si="6"/>
        <v>1.6007607551545038</v>
      </c>
      <c r="X112" s="28">
        <f>SUM(X$41,$W$46:$W112)</f>
        <v>56.59765337617342</v>
      </c>
      <c r="Y112" s="29">
        <v>104.266</v>
      </c>
    </row>
    <row r="113" spans="1:25" ht="12.75">
      <c r="A113" s="20">
        <v>107</v>
      </c>
      <c r="B113" s="21" t="s">
        <v>193</v>
      </c>
      <c r="C113" s="23">
        <v>33</v>
      </c>
      <c r="D113" s="23">
        <v>35.2</v>
      </c>
      <c r="E113" s="23">
        <v>32.3</v>
      </c>
      <c r="F113" s="23">
        <v>28.3</v>
      </c>
      <c r="G113" s="30">
        <v>25.3</v>
      </c>
      <c r="H113" s="23">
        <v>26.6</v>
      </c>
      <c r="I113" s="23">
        <v>25.9</v>
      </c>
      <c r="J113" s="23">
        <v>23.6</v>
      </c>
      <c r="K113" s="23">
        <v>21.2</v>
      </c>
      <c r="L113" s="30">
        <v>19.3</v>
      </c>
      <c r="M113" s="23">
        <v>16.7</v>
      </c>
      <c r="N113" s="83">
        <v>14.5</v>
      </c>
      <c r="O113" s="31">
        <v>12.8</v>
      </c>
      <c r="P113" s="31">
        <v>11</v>
      </c>
      <c r="Q113" s="32">
        <v>9.5</v>
      </c>
      <c r="R113" s="31">
        <v>8.3</v>
      </c>
      <c r="S113" s="31">
        <v>7.1</v>
      </c>
      <c r="T113" s="31">
        <v>5.6</v>
      </c>
      <c r="U113" s="31">
        <v>4.2</v>
      </c>
      <c r="V113" s="32">
        <v>2.9</v>
      </c>
      <c r="W113" s="28">
        <f t="shared" si="6"/>
        <v>0.012712004922677853</v>
      </c>
      <c r="X113" s="28">
        <f>SUM(X$41,$W$46:$W113)</f>
        <v>56.610365381096095</v>
      </c>
      <c r="Y113" s="29">
        <v>0.828</v>
      </c>
    </row>
    <row r="114" spans="1:25" ht="12.75">
      <c r="A114" s="20">
        <v>108</v>
      </c>
      <c r="B114" s="21" t="s">
        <v>135</v>
      </c>
      <c r="C114" s="23">
        <v>24.7</v>
      </c>
      <c r="D114" s="23">
        <v>27.7</v>
      </c>
      <c r="E114" s="23">
        <v>30.5</v>
      </c>
      <c r="F114" s="23">
        <v>30.8</v>
      </c>
      <c r="G114" s="30">
        <v>29.9</v>
      </c>
      <c r="H114" s="23">
        <v>26.4</v>
      </c>
      <c r="I114" s="23">
        <v>26.6</v>
      </c>
      <c r="J114" s="23">
        <v>23.4</v>
      </c>
      <c r="K114" s="23">
        <v>20.1</v>
      </c>
      <c r="L114" s="30">
        <v>17</v>
      </c>
      <c r="M114" s="23">
        <v>14.9</v>
      </c>
      <c r="N114" s="83">
        <v>14.7</v>
      </c>
      <c r="O114" s="31">
        <v>14</v>
      </c>
      <c r="P114" s="31">
        <v>12.5</v>
      </c>
      <c r="Q114" s="32">
        <v>10.5</v>
      </c>
      <c r="R114" s="31">
        <v>8.5</v>
      </c>
      <c r="S114" s="31">
        <v>7</v>
      </c>
      <c r="T114" s="31">
        <v>5.7</v>
      </c>
      <c r="U114" s="31">
        <v>4.8</v>
      </c>
      <c r="V114" s="32">
        <v>3.7</v>
      </c>
      <c r="W114" s="28">
        <f t="shared" si="6"/>
        <v>0.46817945666311733</v>
      </c>
      <c r="X114" s="28">
        <f>SUM(X$41,$W$46:$W114)</f>
        <v>57.07854483775921</v>
      </c>
      <c r="Y114" s="29">
        <v>30.495</v>
      </c>
    </row>
    <row r="115" spans="1:25" ht="12.75">
      <c r="A115" s="20">
        <v>109</v>
      </c>
      <c r="B115" s="21" t="s">
        <v>138</v>
      </c>
      <c r="C115" s="23">
        <v>25</v>
      </c>
      <c r="D115" s="23">
        <v>26.8</v>
      </c>
      <c r="E115" s="23">
        <v>26.3</v>
      </c>
      <c r="F115" s="23">
        <v>26.3</v>
      </c>
      <c r="G115" s="30">
        <v>23.1</v>
      </c>
      <c r="H115" s="23">
        <v>23.1</v>
      </c>
      <c r="I115" s="23">
        <v>25.5</v>
      </c>
      <c r="J115" s="23">
        <v>26.5</v>
      </c>
      <c r="K115" s="23">
        <v>20.9</v>
      </c>
      <c r="L115" s="30">
        <v>17.2</v>
      </c>
      <c r="M115" s="23">
        <v>15.3</v>
      </c>
      <c r="N115" s="83">
        <v>14.8</v>
      </c>
      <c r="O115" s="31">
        <v>13.3</v>
      </c>
      <c r="P115" s="31">
        <v>11.3</v>
      </c>
      <c r="Q115" s="32">
        <v>9.8</v>
      </c>
      <c r="R115" s="31">
        <v>8.8</v>
      </c>
      <c r="S115" s="31">
        <v>8</v>
      </c>
      <c r="T115" s="31">
        <v>7.1</v>
      </c>
      <c r="U115" s="31">
        <v>5.9</v>
      </c>
      <c r="V115" s="32">
        <v>4.5</v>
      </c>
      <c r="W115" s="28">
        <f t="shared" si="6"/>
        <v>0.06300732874718588</v>
      </c>
      <c r="X115" s="28">
        <f>SUM(X$41,$W$46:$W115)</f>
        <v>57.14155216650639</v>
      </c>
      <c r="Y115" s="29">
        <v>4.104</v>
      </c>
    </row>
    <row r="116" spans="1:25" ht="12.75">
      <c r="A116" s="20">
        <v>110</v>
      </c>
      <c r="B116" s="21" t="s">
        <v>142</v>
      </c>
      <c r="C116" s="23">
        <v>25.5</v>
      </c>
      <c r="D116" s="23">
        <v>27.1</v>
      </c>
      <c r="E116" s="23">
        <v>28.7</v>
      </c>
      <c r="F116" s="23">
        <v>28</v>
      </c>
      <c r="G116" s="30">
        <v>27.7</v>
      </c>
      <c r="H116" s="23">
        <v>27.1</v>
      </c>
      <c r="I116" s="23">
        <v>24.6</v>
      </c>
      <c r="J116" s="23">
        <v>23.4</v>
      </c>
      <c r="K116" s="23">
        <v>22.2</v>
      </c>
      <c r="L116" s="30">
        <v>19</v>
      </c>
      <c r="M116" s="23">
        <v>16</v>
      </c>
      <c r="N116" s="83">
        <v>14.8</v>
      </c>
      <c r="O116" s="31">
        <v>13.6</v>
      </c>
      <c r="P116" s="31">
        <v>12.3</v>
      </c>
      <c r="Q116" s="32">
        <v>10.6</v>
      </c>
      <c r="R116" s="31">
        <v>9.1</v>
      </c>
      <c r="S116" s="31">
        <v>7.6</v>
      </c>
      <c r="T116" s="31">
        <v>6.2</v>
      </c>
      <c r="U116" s="31">
        <v>4.8</v>
      </c>
      <c r="V116" s="32">
        <v>3.6</v>
      </c>
      <c r="W116" s="28">
        <f t="shared" si="6"/>
        <v>0.41872852930086446</v>
      </c>
      <c r="X116" s="28">
        <f>SUM(X$41,$W$46:$W116)</f>
        <v>57.56028069580726</v>
      </c>
      <c r="Y116" s="29">
        <v>27.274</v>
      </c>
    </row>
    <row r="117" spans="1:25" ht="12.75">
      <c r="A117" s="20">
        <v>111</v>
      </c>
      <c r="B117" s="21" t="s">
        <v>68</v>
      </c>
      <c r="C117" s="23">
        <v>17.3</v>
      </c>
      <c r="D117" s="23">
        <v>19</v>
      </c>
      <c r="E117" s="23">
        <v>20.5</v>
      </c>
      <c r="F117" s="23">
        <v>21.4</v>
      </c>
      <c r="G117" s="30">
        <v>22.2</v>
      </c>
      <c r="H117" s="23">
        <v>23</v>
      </c>
      <c r="I117" s="23">
        <v>22.7</v>
      </c>
      <c r="J117" s="23">
        <v>21.9</v>
      </c>
      <c r="K117" s="23">
        <v>20.9</v>
      </c>
      <c r="L117" s="30">
        <v>18.6</v>
      </c>
      <c r="M117" s="23">
        <v>16.4</v>
      </c>
      <c r="N117" s="83">
        <v>14.8</v>
      </c>
      <c r="O117" s="31">
        <v>13.2</v>
      </c>
      <c r="P117" s="31">
        <v>11.6</v>
      </c>
      <c r="Q117" s="32">
        <v>9.8</v>
      </c>
      <c r="R117" s="31">
        <v>8.1</v>
      </c>
      <c r="S117" s="31">
        <v>6.4</v>
      </c>
      <c r="T117" s="31">
        <v>5.6</v>
      </c>
      <c r="U117" s="31">
        <v>4.5</v>
      </c>
      <c r="V117" s="32">
        <v>3.3</v>
      </c>
      <c r="W117" s="28">
        <f t="shared" si="6"/>
        <v>17.416106908575514</v>
      </c>
      <c r="X117" s="28">
        <f>SUM(X$41,$W$46:$W117)</f>
        <v>74.97638760438278</v>
      </c>
      <c r="Y117" s="29">
        <v>1134.403</v>
      </c>
    </row>
    <row r="118" spans="1:25" ht="12.75">
      <c r="A118" s="20">
        <v>112</v>
      </c>
      <c r="B118" s="21" t="s">
        <v>131</v>
      </c>
      <c r="C118" s="23">
        <v>24.2</v>
      </c>
      <c r="D118" s="23">
        <v>25.6</v>
      </c>
      <c r="E118" s="23">
        <v>27.4</v>
      </c>
      <c r="F118" s="23">
        <v>29.2</v>
      </c>
      <c r="G118" s="30">
        <v>29.3</v>
      </c>
      <c r="H118" s="23">
        <v>32</v>
      </c>
      <c r="I118" s="23">
        <v>34.8</v>
      </c>
      <c r="J118" s="23">
        <v>30.6</v>
      </c>
      <c r="K118" s="23">
        <v>23.9</v>
      </c>
      <c r="L118" s="30">
        <v>13.9</v>
      </c>
      <c r="M118" s="23">
        <v>13.5</v>
      </c>
      <c r="N118" s="83">
        <v>14.9</v>
      </c>
      <c r="O118" s="31">
        <v>14.6</v>
      </c>
      <c r="P118" s="31">
        <v>12.1</v>
      </c>
      <c r="Q118" s="32">
        <v>9</v>
      </c>
      <c r="R118" s="31">
        <v>7.2</v>
      </c>
      <c r="S118" s="31">
        <v>6.5</v>
      </c>
      <c r="T118" s="31">
        <v>5.9</v>
      </c>
      <c r="U118" s="31">
        <v>4.6</v>
      </c>
      <c r="V118" s="32">
        <v>2.8</v>
      </c>
      <c r="W118" s="28">
        <f t="shared" si="6"/>
        <v>1.0657972146584773</v>
      </c>
      <c r="X118" s="28">
        <f>SUM(X$41,$W$46:$W118)</f>
        <v>76.04218481904125</v>
      </c>
      <c r="Y118" s="29">
        <v>69.421</v>
      </c>
    </row>
    <row r="119" spans="1:25" ht="12.75">
      <c r="A119" s="20">
        <v>113</v>
      </c>
      <c r="B119" s="21" t="s">
        <v>150</v>
      </c>
      <c r="C119" s="23">
        <v>26.6</v>
      </c>
      <c r="D119" s="23">
        <v>29.4</v>
      </c>
      <c r="E119" s="23">
        <v>30.6</v>
      </c>
      <c r="F119" s="23">
        <v>30.4</v>
      </c>
      <c r="G119" s="30">
        <v>28.1</v>
      </c>
      <c r="H119" s="23">
        <v>24.7</v>
      </c>
      <c r="I119" s="23">
        <v>22.9</v>
      </c>
      <c r="J119" s="23">
        <v>21.9</v>
      </c>
      <c r="K119" s="23">
        <v>19.8</v>
      </c>
      <c r="L119" s="30">
        <v>19.1</v>
      </c>
      <c r="M119" s="23">
        <v>17.7</v>
      </c>
      <c r="N119" s="83">
        <v>15.8</v>
      </c>
      <c r="O119" s="31">
        <v>14</v>
      </c>
      <c r="P119" s="31">
        <v>12.4</v>
      </c>
      <c r="Q119" s="32">
        <v>11</v>
      </c>
      <c r="R119" s="31">
        <v>9.6</v>
      </c>
      <c r="S119" s="31">
        <v>8</v>
      </c>
      <c r="T119" s="31">
        <v>6.5</v>
      </c>
      <c r="U119" s="31">
        <v>5.1</v>
      </c>
      <c r="V119" s="32">
        <v>3.9</v>
      </c>
      <c r="W119" s="28">
        <f t="shared" si="6"/>
        <v>0.0496198066547039</v>
      </c>
      <c r="X119" s="28">
        <f>SUM(X$41,$W$46:$W119)</f>
        <v>76.09180462569596</v>
      </c>
      <c r="Y119" s="29">
        <v>3.232</v>
      </c>
    </row>
    <row r="120" spans="1:25" ht="12.75">
      <c r="A120" s="20">
        <v>114</v>
      </c>
      <c r="B120" s="21" t="s">
        <v>157</v>
      </c>
      <c r="C120" s="23">
        <v>27.1</v>
      </c>
      <c r="D120" s="23">
        <v>29.6</v>
      </c>
      <c r="E120" s="23">
        <v>31</v>
      </c>
      <c r="F120" s="23">
        <v>31.5</v>
      </c>
      <c r="G120" s="30">
        <v>32.6</v>
      </c>
      <c r="H120" s="23">
        <v>32</v>
      </c>
      <c r="I120" s="23">
        <v>31.3</v>
      </c>
      <c r="J120" s="23">
        <v>27.5</v>
      </c>
      <c r="K120" s="23">
        <v>22.7</v>
      </c>
      <c r="L120" s="30">
        <v>16.2</v>
      </c>
      <c r="M120" s="23">
        <v>15.7</v>
      </c>
      <c r="N120" s="83">
        <v>15.9</v>
      </c>
      <c r="O120" s="31">
        <v>15.3</v>
      </c>
      <c r="P120" s="31">
        <v>13.6</v>
      </c>
      <c r="Q120" s="32">
        <v>11.2</v>
      </c>
      <c r="R120" s="31">
        <v>8.8</v>
      </c>
      <c r="S120" s="31">
        <v>7.1</v>
      </c>
      <c r="T120" s="31">
        <v>6</v>
      </c>
      <c r="U120" s="31">
        <v>5.1</v>
      </c>
      <c r="V120" s="32">
        <v>4</v>
      </c>
      <c r="W120" s="28">
        <f t="shared" si="6"/>
        <v>0.5043963885623891</v>
      </c>
      <c r="X120" s="28">
        <f>SUM(X$41,$W$46:$W120)</f>
        <v>76.59620101425834</v>
      </c>
      <c r="Y120" s="29">
        <v>32.854</v>
      </c>
    </row>
    <row r="121" spans="1:25" ht="12.75">
      <c r="A121" s="20">
        <v>115</v>
      </c>
      <c r="B121" s="21" t="s">
        <v>161</v>
      </c>
      <c r="C121" s="23">
        <v>27.7</v>
      </c>
      <c r="D121" s="23">
        <v>32</v>
      </c>
      <c r="E121" s="23">
        <v>32.7</v>
      </c>
      <c r="F121" s="23">
        <v>28.6</v>
      </c>
      <c r="G121" s="30">
        <v>25.9</v>
      </c>
      <c r="H121" s="23">
        <v>26.3</v>
      </c>
      <c r="I121" s="23">
        <v>28</v>
      </c>
      <c r="J121" s="23">
        <v>28.8</v>
      </c>
      <c r="K121" s="23">
        <v>25.2</v>
      </c>
      <c r="L121" s="30">
        <v>18.5</v>
      </c>
      <c r="M121" s="23">
        <v>16.9</v>
      </c>
      <c r="N121" s="83">
        <v>15.9</v>
      </c>
      <c r="O121" s="31">
        <v>14.6</v>
      </c>
      <c r="P121" s="31">
        <v>12.2</v>
      </c>
      <c r="Q121" s="32">
        <v>9.6</v>
      </c>
      <c r="R121" s="31">
        <v>7.8</v>
      </c>
      <c r="S121" s="31">
        <v>6.8</v>
      </c>
      <c r="T121" s="31">
        <v>5.7</v>
      </c>
      <c r="U121" s="31">
        <v>4.3</v>
      </c>
      <c r="V121" s="32">
        <v>2.7</v>
      </c>
      <c r="W121" s="28">
        <f t="shared" si="6"/>
        <v>0.4082733658318505</v>
      </c>
      <c r="X121" s="28">
        <f>SUM(X$41,$W$46:$W121)</f>
        <v>77.00447438009019</v>
      </c>
      <c r="Y121" s="29">
        <v>26.593</v>
      </c>
    </row>
    <row r="122" spans="1:25" ht="12.75">
      <c r="A122" s="20">
        <v>116</v>
      </c>
      <c r="B122" s="21" t="s">
        <v>148</v>
      </c>
      <c r="C122" s="23">
        <v>26.2</v>
      </c>
      <c r="D122" s="23">
        <v>27.7</v>
      </c>
      <c r="E122" s="23">
        <v>29.5</v>
      </c>
      <c r="F122" s="23">
        <v>29.7</v>
      </c>
      <c r="G122" s="30">
        <v>29.1</v>
      </c>
      <c r="H122" s="23">
        <v>28.4</v>
      </c>
      <c r="I122" s="23">
        <v>26.7</v>
      </c>
      <c r="J122" s="23">
        <v>24.2</v>
      </c>
      <c r="K122" s="23">
        <v>21.6</v>
      </c>
      <c r="L122" s="30">
        <v>20.4</v>
      </c>
      <c r="M122" s="23">
        <v>18.2</v>
      </c>
      <c r="N122" s="83">
        <v>15.9</v>
      </c>
      <c r="O122" s="31">
        <v>14</v>
      </c>
      <c r="P122" s="31">
        <v>12.4</v>
      </c>
      <c r="Q122" s="32">
        <v>10.8</v>
      </c>
      <c r="R122" s="31">
        <v>9.2</v>
      </c>
      <c r="S122" s="31">
        <v>7.7</v>
      </c>
      <c r="T122" s="31">
        <v>6.1</v>
      </c>
      <c r="U122" s="31">
        <v>4.7</v>
      </c>
      <c r="V122" s="32">
        <v>3.5</v>
      </c>
      <c r="W122" s="28">
        <f t="shared" si="6"/>
        <v>0.20052113079117806</v>
      </c>
      <c r="X122" s="28">
        <f>SUM(X$41,$W$46:$W122)</f>
        <v>77.20499551088136</v>
      </c>
      <c r="Y122" s="29">
        <v>13.061</v>
      </c>
    </row>
    <row r="123" spans="1:25" ht="12.75">
      <c r="A123" s="20">
        <v>117</v>
      </c>
      <c r="B123" s="21" t="s">
        <v>198</v>
      </c>
      <c r="C123" s="23">
        <v>34</v>
      </c>
      <c r="D123" s="23">
        <v>33.8</v>
      </c>
      <c r="E123" s="23">
        <v>35.5</v>
      </c>
      <c r="F123" s="23">
        <v>43.4</v>
      </c>
      <c r="G123" s="30">
        <v>39.4</v>
      </c>
      <c r="H123" s="23">
        <v>35.9</v>
      </c>
      <c r="I123" s="23">
        <v>31.4</v>
      </c>
      <c r="J123" s="23">
        <v>25.7</v>
      </c>
      <c r="K123" s="23">
        <v>18.6</v>
      </c>
      <c r="L123" s="30">
        <v>18.8</v>
      </c>
      <c r="M123" s="23">
        <v>16.9</v>
      </c>
      <c r="N123" s="83">
        <v>16</v>
      </c>
      <c r="O123" s="31">
        <v>14.2</v>
      </c>
      <c r="P123" s="31">
        <v>12</v>
      </c>
      <c r="Q123" s="32">
        <v>10.3</v>
      </c>
      <c r="R123" s="31">
        <v>8.9</v>
      </c>
      <c r="S123" s="31">
        <v>7.9</v>
      </c>
      <c r="T123" s="31">
        <v>6.8</v>
      </c>
      <c r="U123" s="31">
        <v>5.4</v>
      </c>
      <c r="V123" s="32">
        <v>4</v>
      </c>
      <c r="W123" s="28">
        <f t="shared" si="6"/>
        <v>0.04145218996525387</v>
      </c>
      <c r="X123" s="28">
        <f>SUM(X$41,$W$46:$W123)</f>
        <v>77.24644770084662</v>
      </c>
      <c r="Y123" s="29">
        <v>2.7</v>
      </c>
    </row>
    <row r="124" spans="1:25" ht="12.75">
      <c r="A124" s="20">
        <v>118</v>
      </c>
      <c r="B124" s="21" t="s">
        <v>140</v>
      </c>
      <c r="C124" s="23">
        <v>25.3</v>
      </c>
      <c r="D124" s="23">
        <v>28.9</v>
      </c>
      <c r="E124" s="23">
        <v>29.9</v>
      </c>
      <c r="F124" s="23">
        <v>28.1</v>
      </c>
      <c r="G124" s="30">
        <v>25.9</v>
      </c>
      <c r="H124" s="23">
        <v>21.7</v>
      </c>
      <c r="I124" s="23">
        <v>26.4</v>
      </c>
      <c r="J124" s="23">
        <v>26.9</v>
      </c>
      <c r="K124" s="23">
        <v>22.8</v>
      </c>
      <c r="L124" s="30">
        <v>19.8</v>
      </c>
      <c r="M124" s="23">
        <v>18.2</v>
      </c>
      <c r="N124" s="83">
        <v>16.1</v>
      </c>
      <c r="O124" s="31">
        <v>14.4</v>
      </c>
      <c r="P124" s="31">
        <v>12.3</v>
      </c>
      <c r="Q124" s="32">
        <v>10.3</v>
      </c>
      <c r="R124" s="31">
        <v>8.4</v>
      </c>
      <c r="S124" s="31">
        <v>7.2</v>
      </c>
      <c r="T124" s="31">
        <v>6.2</v>
      </c>
      <c r="U124" s="31">
        <v>5</v>
      </c>
      <c r="V124" s="32">
        <v>3.8</v>
      </c>
      <c r="W124" s="28">
        <f t="shared" si="6"/>
        <v>0.393841862658762</v>
      </c>
      <c r="X124" s="28">
        <f>SUM(X$41,$W$46:$W124)</f>
        <v>77.64028956350538</v>
      </c>
      <c r="Y124" s="29">
        <v>25.653</v>
      </c>
    </row>
    <row r="125" spans="1:25" ht="12.75">
      <c r="A125" s="20">
        <v>119</v>
      </c>
      <c r="B125" s="21" t="s">
        <v>199</v>
      </c>
      <c r="C125" s="23">
        <v>34.1</v>
      </c>
      <c r="D125" s="23">
        <v>34.2</v>
      </c>
      <c r="E125" s="23">
        <v>35.7</v>
      </c>
      <c r="F125" s="23">
        <v>32.4</v>
      </c>
      <c r="G125" s="30">
        <v>28.6</v>
      </c>
      <c r="H125" s="23">
        <v>28.4</v>
      </c>
      <c r="I125" s="23">
        <v>26.5</v>
      </c>
      <c r="J125" s="23">
        <v>25.3</v>
      </c>
      <c r="K125" s="23">
        <v>22.1</v>
      </c>
      <c r="L125" s="30">
        <v>19.7</v>
      </c>
      <c r="M125" s="23">
        <v>17.9</v>
      </c>
      <c r="N125" s="83">
        <v>16.3</v>
      </c>
      <c r="O125" s="31">
        <v>14.7</v>
      </c>
      <c r="P125" s="31">
        <v>12.9</v>
      </c>
      <c r="Q125" s="32">
        <v>11.2</v>
      </c>
      <c r="R125" s="31">
        <v>9.6</v>
      </c>
      <c r="S125" s="31">
        <v>8</v>
      </c>
      <c r="T125" s="31">
        <v>6.6</v>
      </c>
      <c r="U125" s="31">
        <v>5.2</v>
      </c>
      <c r="V125" s="32">
        <v>4.1</v>
      </c>
      <c r="W125" s="28">
        <f t="shared" si="6"/>
        <v>0.4103152700042129</v>
      </c>
      <c r="X125" s="28">
        <f>SUM(X$41,$W$46:$W125)</f>
        <v>78.0506048335096</v>
      </c>
      <c r="Y125" s="29">
        <v>26.726</v>
      </c>
    </row>
    <row r="126" spans="1:25" ht="12.75">
      <c r="A126" s="20">
        <v>120</v>
      </c>
      <c r="B126" s="21" t="s">
        <v>168</v>
      </c>
      <c r="C126" s="23">
        <v>28.1</v>
      </c>
      <c r="D126" s="23">
        <v>31.4</v>
      </c>
      <c r="E126" s="23">
        <v>32.7</v>
      </c>
      <c r="F126" s="23">
        <v>33.1</v>
      </c>
      <c r="G126" s="30">
        <v>31.6</v>
      </c>
      <c r="H126" s="23">
        <v>28.8</v>
      </c>
      <c r="I126" s="23">
        <v>22.5</v>
      </c>
      <c r="J126" s="23">
        <v>22.7</v>
      </c>
      <c r="K126" s="23">
        <v>22.7</v>
      </c>
      <c r="L126" s="30">
        <v>21.6</v>
      </c>
      <c r="M126" s="23">
        <v>19.2</v>
      </c>
      <c r="N126" s="83">
        <v>16.9</v>
      </c>
      <c r="O126" s="31">
        <v>15.1</v>
      </c>
      <c r="P126" s="31">
        <v>13.6</v>
      </c>
      <c r="Q126" s="32">
        <v>12.1</v>
      </c>
      <c r="R126" s="31">
        <v>10.6</v>
      </c>
      <c r="S126" s="31">
        <v>9.2</v>
      </c>
      <c r="T126" s="31">
        <v>7.7</v>
      </c>
      <c r="U126" s="31">
        <v>6.2</v>
      </c>
      <c r="V126" s="32">
        <v>4.8</v>
      </c>
      <c r="W126" s="28">
        <f t="shared" si="6"/>
        <v>0.10237155655122697</v>
      </c>
      <c r="X126" s="28">
        <f>SUM(X$41,$W$46:$W126)</f>
        <v>78.15297639006083</v>
      </c>
      <c r="Y126" s="29">
        <v>6.668</v>
      </c>
    </row>
    <row r="127" spans="1:25" ht="12.75">
      <c r="A127" s="20">
        <v>121</v>
      </c>
      <c r="B127" s="21" t="s">
        <v>87</v>
      </c>
      <c r="C127" s="23">
        <v>19.9</v>
      </c>
      <c r="D127" s="23">
        <v>22.8</v>
      </c>
      <c r="E127" s="23">
        <v>25.1</v>
      </c>
      <c r="F127" s="23">
        <v>25.5</v>
      </c>
      <c r="G127" s="30">
        <v>24.7</v>
      </c>
      <c r="H127" s="23">
        <v>23.6</v>
      </c>
      <c r="I127" s="23">
        <v>24.9</v>
      </c>
      <c r="J127" s="23">
        <v>23.7</v>
      </c>
      <c r="K127" s="23">
        <v>22.5</v>
      </c>
      <c r="L127" s="30">
        <v>20.2</v>
      </c>
      <c r="M127" s="23">
        <v>19.6</v>
      </c>
      <c r="N127" s="83">
        <v>17.3</v>
      </c>
      <c r="O127" s="31">
        <v>16.1</v>
      </c>
      <c r="P127" s="31">
        <v>14.7</v>
      </c>
      <c r="Q127" s="32">
        <v>13.2</v>
      </c>
      <c r="R127" s="31">
        <v>11.7</v>
      </c>
      <c r="S127" s="31">
        <v>10.2</v>
      </c>
      <c r="T127" s="31">
        <v>8.7</v>
      </c>
      <c r="U127" s="31">
        <v>7.4</v>
      </c>
      <c r="V127" s="32">
        <v>5.9</v>
      </c>
      <c r="W127" s="28">
        <f t="shared" si="6"/>
        <v>2.3532715296533624</v>
      </c>
      <c r="X127" s="28">
        <f>SUM(X$41,$W$46:$W127)</f>
        <v>80.50624791971418</v>
      </c>
      <c r="Y127" s="29">
        <v>153.281</v>
      </c>
    </row>
    <row r="128" spans="1:25" ht="12.75">
      <c r="A128" s="20">
        <v>122</v>
      </c>
      <c r="B128" s="21" t="s">
        <v>107</v>
      </c>
      <c r="C128" s="23">
        <v>21.6</v>
      </c>
      <c r="D128" s="23">
        <v>23.1</v>
      </c>
      <c r="E128" s="23">
        <v>24.5</v>
      </c>
      <c r="F128" s="23">
        <v>24.5</v>
      </c>
      <c r="G128" s="30">
        <v>17.4</v>
      </c>
      <c r="H128" s="35">
        <v>-6.6</v>
      </c>
      <c r="I128" s="23">
        <v>36.6</v>
      </c>
      <c r="J128" s="23">
        <v>32.4</v>
      </c>
      <c r="K128" s="23">
        <v>29.4</v>
      </c>
      <c r="L128" s="30">
        <v>21.6</v>
      </c>
      <c r="M128" s="23">
        <v>17.5</v>
      </c>
      <c r="N128" s="83">
        <v>17.4</v>
      </c>
      <c r="O128" s="31">
        <v>17.9</v>
      </c>
      <c r="P128" s="31">
        <v>17</v>
      </c>
      <c r="Q128" s="32">
        <v>14.9</v>
      </c>
      <c r="R128" s="31">
        <v>12.7</v>
      </c>
      <c r="S128" s="31">
        <v>11.3</v>
      </c>
      <c r="T128" s="31">
        <v>10.2</v>
      </c>
      <c r="U128" s="31">
        <v>9.2</v>
      </c>
      <c r="V128" s="32">
        <v>7.8</v>
      </c>
      <c r="W128" s="28">
        <f t="shared" si="6"/>
        <v>0.2142617641315122</v>
      </c>
      <c r="X128" s="28">
        <f>SUM(X$41,$W$46:$W128)</f>
        <v>80.72050968384569</v>
      </c>
      <c r="Y128" s="29">
        <v>13.956</v>
      </c>
    </row>
    <row r="129" spans="1:25" ht="12.75">
      <c r="A129" s="20">
        <v>123</v>
      </c>
      <c r="B129" s="21" t="s">
        <v>109</v>
      </c>
      <c r="C129" s="23">
        <v>21.7</v>
      </c>
      <c r="D129" s="23">
        <v>25</v>
      </c>
      <c r="E129" s="23">
        <v>27.4</v>
      </c>
      <c r="F129" s="23">
        <v>28.6</v>
      </c>
      <c r="G129" s="30">
        <v>28.4</v>
      </c>
      <c r="H129" s="23">
        <v>27.8</v>
      </c>
      <c r="I129" s="23">
        <v>28.3</v>
      </c>
      <c r="J129" s="23">
        <v>28.3</v>
      </c>
      <c r="K129" s="23">
        <v>26.5</v>
      </c>
      <c r="L129" s="30">
        <v>22.3</v>
      </c>
      <c r="M129" s="23">
        <v>19.4</v>
      </c>
      <c r="N129" s="83">
        <v>17.4</v>
      </c>
      <c r="O129" s="31">
        <v>16.2</v>
      </c>
      <c r="P129" s="31">
        <v>15.4</v>
      </c>
      <c r="Q129" s="32">
        <v>14.2</v>
      </c>
      <c r="R129" s="31">
        <v>12.7</v>
      </c>
      <c r="S129" s="31">
        <v>11.1</v>
      </c>
      <c r="T129" s="31">
        <v>9.6</v>
      </c>
      <c r="U129" s="31">
        <v>8.4</v>
      </c>
      <c r="V129" s="32">
        <v>7.3</v>
      </c>
      <c r="W129" s="28">
        <f t="shared" si="6"/>
        <v>0.012343541011875597</v>
      </c>
      <c r="X129" s="28">
        <f>SUM(X$41,$W$46:$W129)</f>
        <v>80.73285322485756</v>
      </c>
      <c r="Y129" s="29">
        <v>0.804</v>
      </c>
    </row>
    <row r="130" spans="1:25" ht="12.75">
      <c r="A130" s="20">
        <v>124</v>
      </c>
      <c r="B130" s="21" t="s">
        <v>100</v>
      </c>
      <c r="C130" s="23">
        <v>20.9</v>
      </c>
      <c r="D130" s="23">
        <v>24.5</v>
      </c>
      <c r="E130" s="23">
        <v>26.9</v>
      </c>
      <c r="F130" s="23">
        <v>26.9</v>
      </c>
      <c r="G130" s="30">
        <v>24.5</v>
      </c>
      <c r="H130" s="23">
        <v>26.1</v>
      </c>
      <c r="I130" s="23">
        <v>27.7</v>
      </c>
      <c r="J130" s="23">
        <v>26.2</v>
      </c>
      <c r="K130" s="23">
        <v>23.2</v>
      </c>
      <c r="L130" s="30">
        <v>20.7</v>
      </c>
      <c r="M130" s="23">
        <v>18.6</v>
      </c>
      <c r="N130" s="83">
        <v>17.5</v>
      </c>
      <c r="O130" s="31">
        <v>16.4</v>
      </c>
      <c r="P130" s="31">
        <v>14.8</v>
      </c>
      <c r="Q130" s="32">
        <v>12.5</v>
      </c>
      <c r="R130" s="31">
        <v>9.8</v>
      </c>
      <c r="S130" s="31">
        <v>7.7</v>
      </c>
      <c r="T130" s="31">
        <v>6.1</v>
      </c>
      <c r="U130" s="31">
        <v>5</v>
      </c>
      <c r="V130" s="32">
        <v>3.9</v>
      </c>
      <c r="W130" s="28">
        <f t="shared" si="6"/>
        <v>0.006755171698041371</v>
      </c>
      <c r="X130" s="28">
        <f>SUM(X$41,$W$46:$W130)</f>
        <v>80.73960839655561</v>
      </c>
      <c r="Y130" s="29">
        <v>0.44</v>
      </c>
    </row>
    <row r="131" spans="1:25" ht="12.75">
      <c r="A131" s="20">
        <v>125</v>
      </c>
      <c r="B131" s="21" t="s">
        <v>191</v>
      </c>
      <c r="C131" s="23">
        <v>32.6</v>
      </c>
      <c r="D131" s="23">
        <v>35.3</v>
      </c>
      <c r="E131" s="23">
        <v>35.2</v>
      </c>
      <c r="F131" s="23">
        <v>32.9</v>
      </c>
      <c r="G131" s="30">
        <v>30</v>
      </c>
      <c r="H131" s="23">
        <v>27</v>
      </c>
      <c r="I131" s="23">
        <v>24.7</v>
      </c>
      <c r="J131" s="23">
        <v>23.1</v>
      </c>
      <c r="K131" s="23">
        <v>22.1</v>
      </c>
      <c r="L131" s="30">
        <v>20.7</v>
      </c>
      <c r="M131" s="23">
        <v>19.2</v>
      </c>
      <c r="N131" s="83">
        <v>17.6</v>
      </c>
      <c r="O131" s="31">
        <v>15.9</v>
      </c>
      <c r="P131" s="31">
        <v>14.4</v>
      </c>
      <c r="Q131" s="32">
        <v>12.8</v>
      </c>
      <c r="R131" s="31">
        <v>10.9</v>
      </c>
      <c r="S131" s="31">
        <v>9.1</v>
      </c>
      <c r="T131" s="31">
        <v>7.5</v>
      </c>
      <c r="U131" s="31">
        <v>6</v>
      </c>
      <c r="V131" s="32">
        <v>4.6</v>
      </c>
      <c r="W131" s="28">
        <f t="shared" si="6"/>
        <v>0.14538971813739043</v>
      </c>
      <c r="X131" s="28">
        <f>SUM(X$41,$W$46:$W131)</f>
        <v>80.884998114693</v>
      </c>
      <c r="Y131" s="29">
        <v>9.47</v>
      </c>
    </row>
    <row r="132" spans="1:25" ht="12.75">
      <c r="A132" s="20">
        <v>126</v>
      </c>
      <c r="B132" s="21" t="s">
        <v>70</v>
      </c>
      <c r="C132" s="23">
        <v>17.9</v>
      </c>
      <c r="D132" s="23">
        <v>18.8</v>
      </c>
      <c r="E132" s="23">
        <v>20.1</v>
      </c>
      <c r="F132" s="23">
        <v>21.7</v>
      </c>
      <c r="G132" s="30">
        <v>24.6</v>
      </c>
      <c r="H132" s="23">
        <v>28.1</v>
      </c>
      <c r="I132" s="23">
        <v>29.9</v>
      </c>
      <c r="J132" s="23">
        <v>31.9</v>
      </c>
      <c r="K132" s="23">
        <v>27.7</v>
      </c>
      <c r="L132" s="30">
        <v>19.3</v>
      </c>
      <c r="M132" s="23">
        <v>15.7</v>
      </c>
      <c r="N132" s="83">
        <v>17.7</v>
      </c>
      <c r="O132" s="31">
        <v>18</v>
      </c>
      <c r="P132" s="31">
        <v>16.5</v>
      </c>
      <c r="Q132" s="32">
        <v>13.7</v>
      </c>
      <c r="R132" s="31">
        <v>11.1</v>
      </c>
      <c r="S132" s="31">
        <v>9.6</v>
      </c>
      <c r="T132" s="31">
        <v>8.8</v>
      </c>
      <c r="U132" s="31">
        <v>7.6</v>
      </c>
      <c r="V132" s="32">
        <v>6.1</v>
      </c>
      <c r="W132" s="28">
        <f t="shared" si="6"/>
        <v>0.004529035570277737</v>
      </c>
      <c r="X132" s="28">
        <f>SUM(X$41,$W$46:$W132)</f>
        <v>80.88952715026328</v>
      </c>
      <c r="Y132" s="29">
        <v>0.295</v>
      </c>
    </row>
    <row r="133" spans="1:25" ht="12.75">
      <c r="A133" s="20">
        <v>127</v>
      </c>
      <c r="B133" s="21" t="s">
        <v>51</v>
      </c>
      <c r="C133" s="23">
        <v>14.3</v>
      </c>
      <c r="D133" s="23">
        <v>16</v>
      </c>
      <c r="E133" s="23">
        <v>17.8</v>
      </c>
      <c r="F133" s="23">
        <v>19.5</v>
      </c>
      <c r="G133" s="30">
        <v>21.2</v>
      </c>
      <c r="H133" s="23">
        <v>24.6</v>
      </c>
      <c r="I133" s="23">
        <v>24.7</v>
      </c>
      <c r="J133" s="23">
        <v>26.1</v>
      </c>
      <c r="K133" s="23">
        <v>25</v>
      </c>
      <c r="L133" s="30">
        <v>22</v>
      </c>
      <c r="M133" s="23">
        <v>18.5</v>
      </c>
      <c r="N133" s="83">
        <v>18</v>
      </c>
      <c r="O133" s="31">
        <v>17.4</v>
      </c>
      <c r="P133" s="31">
        <v>15.8</v>
      </c>
      <c r="Q133" s="32">
        <v>14.1</v>
      </c>
      <c r="R133" s="31">
        <v>12.8</v>
      </c>
      <c r="S133" s="31">
        <v>11.6</v>
      </c>
      <c r="T133" s="31">
        <v>10.7</v>
      </c>
      <c r="U133" s="31">
        <v>9.7</v>
      </c>
      <c r="V133" s="32">
        <v>8.5</v>
      </c>
      <c r="W133" s="28">
        <f t="shared" si="6"/>
        <v>0.06434301042384405</v>
      </c>
      <c r="X133" s="28">
        <f>SUM(X$41,$W$46:$W133)</f>
        <v>80.95387016068712</v>
      </c>
      <c r="Y133" s="29">
        <v>4.191</v>
      </c>
    </row>
    <row r="134" spans="1:25" ht="12.75">
      <c r="A134" s="20">
        <v>128</v>
      </c>
      <c r="B134" s="21" t="s">
        <v>134</v>
      </c>
      <c r="C134" s="23">
        <v>24.6</v>
      </c>
      <c r="D134" s="23">
        <v>23.8</v>
      </c>
      <c r="E134" s="23">
        <v>25</v>
      </c>
      <c r="F134" s="23">
        <v>23.2</v>
      </c>
      <c r="G134" s="30">
        <v>24.4</v>
      </c>
      <c r="H134" s="23">
        <v>25.3</v>
      </c>
      <c r="I134" s="23">
        <v>25.3</v>
      </c>
      <c r="J134" s="23">
        <v>24.8</v>
      </c>
      <c r="K134" s="23">
        <v>21.1</v>
      </c>
      <c r="L134" s="30">
        <v>20.2</v>
      </c>
      <c r="M134" s="23">
        <v>19.6</v>
      </c>
      <c r="N134" s="83">
        <v>18.6</v>
      </c>
      <c r="O134" s="31">
        <v>17.1</v>
      </c>
      <c r="P134" s="31">
        <v>15.2</v>
      </c>
      <c r="Q134" s="32">
        <v>13.3</v>
      </c>
      <c r="R134" s="31">
        <v>11.7</v>
      </c>
      <c r="S134" s="31">
        <v>10.5</v>
      </c>
      <c r="T134" s="31">
        <v>9.1</v>
      </c>
      <c r="U134" s="31">
        <v>7.6</v>
      </c>
      <c r="V134" s="32">
        <v>6.2</v>
      </c>
      <c r="W134" s="28">
        <f t="shared" si="6"/>
        <v>1.1184414959143496</v>
      </c>
      <c r="X134" s="28">
        <f>SUM(X$41,$W$46:$W134)</f>
        <v>82.07231165660147</v>
      </c>
      <c r="Y134" s="29">
        <v>72.85</v>
      </c>
    </row>
    <row r="135" spans="1:25" ht="12.75">
      <c r="A135" s="20">
        <v>129</v>
      </c>
      <c r="B135" s="21" t="s">
        <v>80</v>
      </c>
      <c r="C135" s="23">
        <v>19.3</v>
      </c>
      <c r="D135" s="23">
        <v>21</v>
      </c>
      <c r="E135" s="23">
        <v>22.5</v>
      </c>
      <c r="F135" s="23">
        <v>22.1</v>
      </c>
      <c r="G135" s="30">
        <v>21.1</v>
      </c>
      <c r="H135" s="23">
        <v>23.8</v>
      </c>
      <c r="I135" s="23">
        <v>27.2</v>
      </c>
      <c r="J135" s="23">
        <v>25.3</v>
      </c>
      <c r="K135" s="23">
        <v>23</v>
      </c>
      <c r="L135" s="30">
        <v>21.3</v>
      </c>
      <c r="M135" s="23">
        <v>19.3</v>
      </c>
      <c r="N135" s="83">
        <v>18.7</v>
      </c>
      <c r="O135" s="31">
        <v>17.4</v>
      </c>
      <c r="P135" s="31">
        <v>16</v>
      </c>
      <c r="Q135" s="32">
        <v>14.4</v>
      </c>
      <c r="R135" s="31">
        <v>13.1</v>
      </c>
      <c r="S135" s="31">
        <v>11.9</v>
      </c>
      <c r="T135" s="31">
        <v>10.7</v>
      </c>
      <c r="U135" s="31">
        <v>9.4</v>
      </c>
      <c r="V135" s="32">
        <v>8.1</v>
      </c>
      <c r="W135" s="28">
        <f t="shared" si="6"/>
        <v>0.14271835478407405</v>
      </c>
      <c r="X135" s="28">
        <f>SUM(X$41,$W$46:$W135)</f>
        <v>82.21503001138555</v>
      </c>
      <c r="Y135" s="29">
        <v>9.296</v>
      </c>
    </row>
    <row r="136" spans="1:25" ht="12.75">
      <c r="A136" s="20">
        <v>130</v>
      </c>
      <c r="B136" s="21" t="s">
        <v>204</v>
      </c>
      <c r="C136" s="23">
        <v>37.3</v>
      </c>
      <c r="D136" s="23">
        <v>37.1</v>
      </c>
      <c r="E136" s="23">
        <v>34</v>
      </c>
      <c r="F136" s="23">
        <v>29.6</v>
      </c>
      <c r="G136" s="30">
        <v>29.2</v>
      </c>
      <c r="H136" s="23">
        <v>25.5</v>
      </c>
      <c r="I136" s="23">
        <v>26.3</v>
      </c>
      <c r="J136" s="23">
        <v>23.6</v>
      </c>
      <c r="K136" s="23">
        <v>25</v>
      </c>
      <c r="L136" s="30">
        <v>22.2</v>
      </c>
      <c r="M136" s="23">
        <v>20.8</v>
      </c>
      <c r="N136" s="83">
        <v>18.7</v>
      </c>
      <c r="O136" s="31">
        <v>16.5</v>
      </c>
      <c r="P136" s="31">
        <v>14.4</v>
      </c>
      <c r="Q136" s="32">
        <v>12.6</v>
      </c>
      <c r="R136" s="31">
        <v>11.5</v>
      </c>
      <c r="S136" s="31">
        <v>10.4</v>
      </c>
      <c r="T136" s="31">
        <v>9.1</v>
      </c>
      <c r="U136" s="31">
        <v>7.8</v>
      </c>
      <c r="V136" s="32">
        <v>6.8</v>
      </c>
      <c r="W136" s="28">
        <f t="shared" si="6"/>
        <v>0.0057418959433351655</v>
      </c>
      <c r="X136" s="28">
        <f>SUM(X$41,$W$46:$W136)</f>
        <v>82.22077190732888</v>
      </c>
      <c r="Y136" s="29">
        <v>0.374</v>
      </c>
    </row>
    <row r="137" spans="1:25" ht="12.75">
      <c r="A137" s="20">
        <v>131</v>
      </c>
      <c r="B137" s="21" t="s">
        <v>143</v>
      </c>
      <c r="C137" s="23">
        <v>25.5</v>
      </c>
      <c r="D137" s="23">
        <v>28.6</v>
      </c>
      <c r="E137" s="23">
        <v>30.7</v>
      </c>
      <c r="F137" s="23">
        <v>32.7</v>
      </c>
      <c r="G137" s="30">
        <v>34.2</v>
      </c>
      <c r="H137" s="23">
        <v>34.6</v>
      </c>
      <c r="I137" s="23">
        <v>34.7</v>
      </c>
      <c r="J137" s="23">
        <v>24.5</v>
      </c>
      <c r="K137" s="23">
        <v>20</v>
      </c>
      <c r="L137" s="30">
        <v>19.8</v>
      </c>
      <c r="M137" s="23">
        <v>19.9</v>
      </c>
      <c r="N137" s="83">
        <v>19.3</v>
      </c>
      <c r="O137" s="31">
        <v>17.2</v>
      </c>
      <c r="P137" s="31">
        <v>14</v>
      </c>
      <c r="Q137" s="32">
        <v>10.7</v>
      </c>
      <c r="R137" s="31">
        <v>8.5</v>
      </c>
      <c r="S137" s="31">
        <v>7.6</v>
      </c>
      <c r="T137" s="31">
        <v>7.4</v>
      </c>
      <c r="U137" s="31">
        <v>6.5</v>
      </c>
      <c r="V137" s="32">
        <v>5</v>
      </c>
      <c r="W137" s="28">
        <f t="shared" si="6"/>
        <v>0.09085705933865645</v>
      </c>
      <c r="X137" s="28">
        <f>SUM(X$41,$W$46:$W137)</f>
        <v>82.31162896666754</v>
      </c>
      <c r="Y137" s="29">
        <v>5.918</v>
      </c>
    </row>
    <row r="138" spans="1:25" ht="12.75">
      <c r="A138" s="20">
        <v>132</v>
      </c>
      <c r="B138" s="21" t="s">
        <v>200</v>
      </c>
      <c r="C138" s="23">
        <v>35.4</v>
      </c>
      <c r="D138" s="23">
        <v>34.1</v>
      </c>
      <c r="E138" s="23">
        <v>33.3</v>
      </c>
      <c r="F138" s="23">
        <v>31.9</v>
      </c>
      <c r="G138" s="30">
        <v>28.6</v>
      </c>
      <c r="H138" s="23">
        <v>29.3</v>
      </c>
      <c r="I138" s="23">
        <v>30.4</v>
      </c>
      <c r="J138" s="23">
        <v>28.3</v>
      </c>
      <c r="K138" s="23">
        <v>25.7</v>
      </c>
      <c r="L138" s="30">
        <v>23.4</v>
      </c>
      <c r="M138" s="23">
        <v>21.3</v>
      </c>
      <c r="N138" s="83">
        <v>19.3</v>
      </c>
      <c r="O138" s="31">
        <v>17.4</v>
      </c>
      <c r="P138" s="31">
        <v>15.6</v>
      </c>
      <c r="Q138" s="32">
        <v>13.7</v>
      </c>
      <c r="R138" s="31">
        <v>12.1</v>
      </c>
      <c r="S138" s="31">
        <v>10.4</v>
      </c>
      <c r="T138" s="31">
        <v>9</v>
      </c>
      <c r="U138" s="31">
        <v>7.7</v>
      </c>
      <c r="V138" s="32">
        <v>6.5</v>
      </c>
      <c r="W138" s="28">
        <f t="shared" si="6"/>
        <v>0.09064212205735513</v>
      </c>
      <c r="X138" s="28">
        <f>SUM(X$41,$W$46:$W138)</f>
        <v>82.4022710887249</v>
      </c>
      <c r="Y138" s="29">
        <v>5.904</v>
      </c>
    </row>
    <row r="139" spans="1:25" ht="12.75">
      <c r="A139" s="20">
        <v>133</v>
      </c>
      <c r="B139" s="21" t="s">
        <v>195</v>
      </c>
      <c r="C139" s="23">
        <v>33.2</v>
      </c>
      <c r="D139" s="23">
        <v>33.5</v>
      </c>
      <c r="E139" s="23">
        <v>34.1</v>
      </c>
      <c r="F139" s="23">
        <v>30.6</v>
      </c>
      <c r="G139" s="30">
        <v>28.3</v>
      </c>
      <c r="H139" s="23">
        <v>26.5</v>
      </c>
      <c r="I139" s="23">
        <v>29.3</v>
      </c>
      <c r="J139" s="23">
        <v>30.8</v>
      </c>
      <c r="K139" s="23">
        <v>24.2</v>
      </c>
      <c r="L139" s="30">
        <v>26.9</v>
      </c>
      <c r="M139" s="23">
        <v>23.7</v>
      </c>
      <c r="N139" s="83">
        <v>19.3</v>
      </c>
      <c r="O139" s="31">
        <v>16.7</v>
      </c>
      <c r="P139" s="31">
        <v>15.9</v>
      </c>
      <c r="Q139" s="32">
        <v>15.8</v>
      </c>
      <c r="R139" s="31">
        <v>15.2</v>
      </c>
      <c r="S139" s="31">
        <v>12.9</v>
      </c>
      <c r="T139" s="31">
        <v>9.7</v>
      </c>
      <c r="U139" s="31">
        <v>6.9</v>
      </c>
      <c r="V139" s="32">
        <v>5.2</v>
      </c>
      <c r="W139" s="28">
        <f t="shared" si="6"/>
        <v>0.0028248899828173003</v>
      </c>
      <c r="X139" s="28">
        <f>SUM(X$41,$W$46:$W139)</f>
        <v>82.40509597870772</v>
      </c>
      <c r="Y139" s="29">
        <v>0.184</v>
      </c>
    </row>
    <row r="140" spans="1:25" ht="12.75">
      <c r="A140" s="20">
        <v>134</v>
      </c>
      <c r="B140" s="21" t="s">
        <v>133</v>
      </c>
      <c r="C140" s="23">
        <v>24.3</v>
      </c>
      <c r="D140" s="23">
        <v>26.3</v>
      </c>
      <c r="E140" s="23">
        <v>28.7</v>
      </c>
      <c r="F140" s="23">
        <v>31.5</v>
      </c>
      <c r="G140" s="30">
        <v>34.9</v>
      </c>
      <c r="H140" s="23">
        <v>37.1</v>
      </c>
      <c r="I140" s="23">
        <v>38.3</v>
      </c>
      <c r="J140" s="23">
        <v>36.4</v>
      </c>
      <c r="K140" s="23">
        <v>30.5</v>
      </c>
      <c r="L140" s="30">
        <v>26.3</v>
      </c>
      <c r="M140" s="23">
        <v>20.7</v>
      </c>
      <c r="N140" s="83">
        <v>19.4</v>
      </c>
      <c r="O140" s="31">
        <v>19.2</v>
      </c>
      <c r="P140" s="31">
        <v>17.7</v>
      </c>
      <c r="Q140" s="32">
        <v>15.5</v>
      </c>
      <c r="R140" s="31">
        <v>13.1</v>
      </c>
      <c r="S140" s="31">
        <v>11</v>
      </c>
      <c r="T140" s="31">
        <v>9.4</v>
      </c>
      <c r="U140" s="31">
        <v>8.3</v>
      </c>
      <c r="V140" s="32">
        <v>6.9</v>
      </c>
      <c r="W140" s="28">
        <f t="shared" si="6"/>
        <v>0.03848912601588572</v>
      </c>
      <c r="X140" s="28">
        <f>SUM(X$41,$W$46:$W140)</f>
        <v>82.44358510472361</v>
      </c>
      <c r="Y140" s="29">
        <v>2.507</v>
      </c>
    </row>
    <row r="141" spans="1:25" ht="12.75">
      <c r="A141" s="20">
        <v>135</v>
      </c>
      <c r="B141" s="21" t="s">
        <v>158</v>
      </c>
      <c r="C141" s="23">
        <v>27.2</v>
      </c>
      <c r="D141" s="23">
        <v>25.6</v>
      </c>
      <c r="E141" s="23">
        <v>25</v>
      </c>
      <c r="F141" s="23">
        <v>25</v>
      </c>
      <c r="G141" s="30">
        <v>26.1</v>
      </c>
      <c r="H141" s="23">
        <v>26.2</v>
      </c>
      <c r="I141" s="23">
        <v>26.9</v>
      </c>
      <c r="J141" s="23">
        <v>29.8</v>
      </c>
      <c r="K141" s="23">
        <v>29.5</v>
      </c>
      <c r="L141" s="30">
        <v>25</v>
      </c>
      <c r="M141" s="23">
        <v>20.4</v>
      </c>
      <c r="N141" s="83">
        <v>19.7</v>
      </c>
      <c r="O141" s="31">
        <v>18.7</v>
      </c>
      <c r="P141" s="31">
        <v>17.2</v>
      </c>
      <c r="Q141" s="32">
        <v>15.1</v>
      </c>
      <c r="R141" s="31">
        <v>12.7</v>
      </c>
      <c r="S141" s="31">
        <v>10.5</v>
      </c>
      <c r="T141" s="31">
        <v>8.6</v>
      </c>
      <c r="U141" s="31">
        <v>7.6</v>
      </c>
      <c r="V141" s="32">
        <v>6.6</v>
      </c>
      <c r="W141" s="28">
        <f t="shared" si="6"/>
        <v>0.08695748294933256</v>
      </c>
      <c r="X141" s="28">
        <f>SUM(X$41,$W$46:$W141)</f>
        <v>82.53054258767294</v>
      </c>
      <c r="Y141" s="29">
        <v>5.664</v>
      </c>
    </row>
    <row r="142" spans="1:25" ht="12.75">
      <c r="A142" s="20">
        <v>136</v>
      </c>
      <c r="B142" s="21" t="s">
        <v>114</v>
      </c>
      <c r="C142" s="23">
        <v>22.6</v>
      </c>
      <c r="D142" s="23">
        <v>23.7</v>
      </c>
      <c r="E142" s="23">
        <v>24.2</v>
      </c>
      <c r="F142" s="23">
        <v>25.1</v>
      </c>
      <c r="G142" s="30">
        <v>26.2</v>
      </c>
      <c r="H142" s="23">
        <v>25</v>
      </c>
      <c r="I142" s="23">
        <v>25.1</v>
      </c>
      <c r="J142" s="23">
        <v>25.4</v>
      </c>
      <c r="K142" s="23">
        <v>25.8</v>
      </c>
      <c r="L142" s="30">
        <v>23.7</v>
      </c>
      <c r="M142" s="23">
        <v>22</v>
      </c>
      <c r="N142" s="83">
        <v>19.7</v>
      </c>
      <c r="O142" s="31">
        <v>17.7</v>
      </c>
      <c r="P142" s="31">
        <v>15.7</v>
      </c>
      <c r="Q142" s="32">
        <v>13.8</v>
      </c>
      <c r="R142" s="31">
        <v>12.1</v>
      </c>
      <c r="S142" s="31">
        <v>10.4</v>
      </c>
      <c r="T142" s="31">
        <v>8.8</v>
      </c>
      <c r="U142" s="31">
        <v>7.3</v>
      </c>
      <c r="V142" s="32">
        <v>6.1</v>
      </c>
      <c r="W142" s="28">
        <f aca="true" t="shared" si="7" ref="W142:W173">100*$Y142/$Y$203</f>
        <v>0.14096815120776335</v>
      </c>
      <c r="X142" s="28">
        <f>SUM(X$41,$W$46:$W142)</f>
        <v>82.6715107388807</v>
      </c>
      <c r="Y142" s="29">
        <v>9.182</v>
      </c>
    </row>
    <row r="143" spans="1:25" ht="12.75">
      <c r="A143" s="20">
        <v>137</v>
      </c>
      <c r="B143" s="21" t="s">
        <v>62</v>
      </c>
      <c r="C143" s="23">
        <v>16.5</v>
      </c>
      <c r="D143" s="23">
        <v>19.1</v>
      </c>
      <c r="E143" s="23">
        <v>21.1</v>
      </c>
      <c r="F143" s="23">
        <v>22.4</v>
      </c>
      <c r="G143" s="30">
        <v>23.7</v>
      </c>
      <c r="H143" s="23">
        <v>25.2</v>
      </c>
      <c r="I143" s="23">
        <v>24.5</v>
      </c>
      <c r="J143" s="23">
        <v>22.6</v>
      </c>
      <c r="K143" s="23">
        <v>23.7</v>
      </c>
      <c r="L143" s="30">
        <v>25.5</v>
      </c>
      <c r="M143" s="23">
        <v>24.3</v>
      </c>
      <c r="N143" s="83">
        <v>19.7</v>
      </c>
      <c r="O143" s="31">
        <v>17.7</v>
      </c>
      <c r="P143" s="31">
        <v>16.5</v>
      </c>
      <c r="Q143" s="32">
        <v>15.5</v>
      </c>
      <c r="R143" s="31">
        <v>14.5</v>
      </c>
      <c r="S143" s="31">
        <v>13.3</v>
      </c>
      <c r="T143" s="31">
        <v>12</v>
      </c>
      <c r="U143" s="31">
        <v>10.9</v>
      </c>
      <c r="V143" s="32">
        <v>10</v>
      </c>
      <c r="W143" s="28">
        <f t="shared" si="7"/>
        <v>0.31523622835428067</v>
      </c>
      <c r="X143" s="28">
        <f>SUM(X$41,$W$46:$W143)</f>
        <v>82.98674696723498</v>
      </c>
      <c r="Y143" s="29">
        <v>20.533</v>
      </c>
    </row>
    <row r="144" spans="1:25" ht="12.75">
      <c r="A144" s="20">
        <v>138</v>
      </c>
      <c r="B144" s="21" t="s">
        <v>196</v>
      </c>
      <c r="C144" s="23">
        <v>33.7</v>
      </c>
      <c r="D144" s="23">
        <v>32.3</v>
      </c>
      <c r="E144" s="23">
        <v>31.9</v>
      </c>
      <c r="F144" s="23">
        <v>32.4</v>
      </c>
      <c r="G144" s="30">
        <v>31.1</v>
      </c>
      <c r="H144" s="23">
        <v>30.4</v>
      </c>
      <c r="I144" s="23">
        <v>32.1</v>
      </c>
      <c r="J144" s="23">
        <v>28.8</v>
      </c>
      <c r="K144" s="23">
        <v>25.8</v>
      </c>
      <c r="L144" s="30">
        <v>25.2</v>
      </c>
      <c r="M144" s="23">
        <v>23.4</v>
      </c>
      <c r="N144" s="83">
        <v>19.8</v>
      </c>
      <c r="O144" s="31">
        <v>18</v>
      </c>
      <c r="P144" s="31">
        <v>16.7</v>
      </c>
      <c r="Q144" s="32">
        <v>15.1</v>
      </c>
      <c r="R144" s="31">
        <v>13.4</v>
      </c>
      <c r="S144" s="31">
        <v>11.5</v>
      </c>
      <c r="T144" s="31">
        <v>9.4</v>
      </c>
      <c r="U144" s="31">
        <v>7.4</v>
      </c>
      <c r="V144" s="32">
        <v>6.4</v>
      </c>
      <c r="W144" s="28">
        <f t="shared" si="7"/>
        <v>0.0016887929245103428</v>
      </c>
      <c r="X144" s="28">
        <f>SUM(X$41,$W$46:$W144)</f>
        <v>82.98843576015949</v>
      </c>
      <c r="Y144" s="29">
        <v>0.11</v>
      </c>
    </row>
    <row r="145" spans="1:25" ht="12.75">
      <c r="A145" s="20">
        <v>139</v>
      </c>
      <c r="B145" s="21" t="s">
        <v>202</v>
      </c>
      <c r="C145" s="23">
        <v>36.4</v>
      </c>
      <c r="D145" s="23">
        <v>37.3</v>
      </c>
      <c r="E145" s="23">
        <v>38.1</v>
      </c>
      <c r="F145" s="23">
        <v>34.4</v>
      </c>
      <c r="G145" s="30">
        <v>28.3</v>
      </c>
      <c r="H145" s="23">
        <v>27.4</v>
      </c>
      <c r="I145" s="23">
        <v>27.9</v>
      </c>
      <c r="J145" s="23">
        <v>24.6</v>
      </c>
      <c r="K145" s="23">
        <v>24</v>
      </c>
      <c r="L145" s="30">
        <v>20.9</v>
      </c>
      <c r="M145" s="23">
        <v>18.6</v>
      </c>
      <c r="N145" s="83">
        <v>19.9</v>
      </c>
      <c r="O145" s="31">
        <v>18.1</v>
      </c>
      <c r="P145" s="31">
        <v>17.2</v>
      </c>
      <c r="Q145" s="32">
        <v>16.3</v>
      </c>
      <c r="R145" s="31">
        <v>15.1</v>
      </c>
      <c r="S145" s="31">
        <v>13.6</v>
      </c>
      <c r="T145" s="31">
        <v>12.1</v>
      </c>
      <c r="U145" s="31">
        <v>10.6</v>
      </c>
      <c r="V145" s="32">
        <v>9.2</v>
      </c>
      <c r="W145" s="28">
        <f t="shared" si="7"/>
        <v>0.0015199136320593087</v>
      </c>
      <c r="X145" s="28">
        <f>SUM(X$41,$W$46:$W145)</f>
        <v>82.98995567379156</v>
      </c>
      <c r="Y145" s="29">
        <v>0.099</v>
      </c>
    </row>
    <row r="146" spans="1:25" ht="12.75">
      <c r="A146" s="20">
        <v>140</v>
      </c>
      <c r="B146" s="21" t="s">
        <v>175</v>
      </c>
      <c r="C146" s="23">
        <v>28.8</v>
      </c>
      <c r="D146" s="23">
        <v>29.9</v>
      </c>
      <c r="E146" s="23">
        <v>31</v>
      </c>
      <c r="F146" s="23">
        <v>32.1</v>
      </c>
      <c r="G146" s="30">
        <v>34.2</v>
      </c>
      <c r="H146" s="23">
        <v>35.6</v>
      </c>
      <c r="I146" s="23">
        <v>36.7</v>
      </c>
      <c r="J146" s="23">
        <v>33.5</v>
      </c>
      <c r="K146" s="23">
        <v>28.7</v>
      </c>
      <c r="L146" s="30">
        <v>23.6</v>
      </c>
      <c r="M146" s="23">
        <v>21</v>
      </c>
      <c r="N146" s="83">
        <v>19.9</v>
      </c>
      <c r="O146" s="31">
        <v>18.3</v>
      </c>
      <c r="P146" s="31">
        <v>16.7</v>
      </c>
      <c r="Q146" s="32">
        <v>15</v>
      </c>
      <c r="R146" s="31">
        <v>13.4</v>
      </c>
      <c r="S146" s="31">
        <v>12.1</v>
      </c>
      <c r="T146" s="31">
        <v>10.9</v>
      </c>
      <c r="U146" s="31">
        <v>9.8</v>
      </c>
      <c r="V146" s="32">
        <v>8.6</v>
      </c>
      <c r="W146" s="28">
        <f t="shared" si="7"/>
        <v>0.28532924092749745</v>
      </c>
      <c r="X146" s="28">
        <f>SUM(X$41,$W$46:$W146)</f>
        <v>83.27528491471905</v>
      </c>
      <c r="Y146" s="29">
        <v>18.585</v>
      </c>
    </row>
    <row r="147" spans="1:25" ht="12.75">
      <c r="A147" s="20">
        <v>141</v>
      </c>
      <c r="B147" s="21" t="s">
        <v>41</v>
      </c>
      <c r="C147" s="25">
        <v>13.4</v>
      </c>
      <c r="D147" s="23">
        <v>16.6</v>
      </c>
      <c r="E147" s="23">
        <v>19.5</v>
      </c>
      <c r="F147" s="23">
        <v>21.6</v>
      </c>
      <c r="G147" s="30">
        <v>23.6</v>
      </c>
      <c r="H147" s="23">
        <v>22.5</v>
      </c>
      <c r="I147" s="23">
        <v>25.6</v>
      </c>
      <c r="J147" s="23">
        <v>25.5</v>
      </c>
      <c r="K147" s="23">
        <v>26.1</v>
      </c>
      <c r="L147" s="30">
        <v>26.7</v>
      </c>
      <c r="M147" s="23">
        <v>24.1</v>
      </c>
      <c r="N147" s="83">
        <v>20</v>
      </c>
      <c r="O147" s="31">
        <v>17.5</v>
      </c>
      <c r="P147" s="31">
        <v>16.2</v>
      </c>
      <c r="Q147" s="32">
        <v>15.2</v>
      </c>
      <c r="R147" s="31">
        <v>13.9</v>
      </c>
      <c r="S147" s="31">
        <v>12.1</v>
      </c>
      <c r="T147" s="31">
        <v>10.3</v>
      </c>
      <c r="U147" s="31">
        <v>8.8</v>
      </c>
      <c r="V147" s="32">
        <v>7.6</v>
      </c>
      <c r="W147" s="28">
        <f t="shared" si="7"/>
        <v>0.09319066410707073</v>
      </c>
      <c r="X147" s="28">
        <f>SUM(X$41,$W$46:$W147)</f>
        <v>83.36847557882612</v>
      </c>
      <c r="Y147" s="29">
        <v>6.07</v>
      </c>
    </row>
    <row r="148" spans="1:25" ht="12.75">
      <c r="A148" s="20">
        <v>142</v>
      </c>
      <c r="B148" s="21" t="s">
        <v>102</v>
      </c>
      <c r="C148" s="23">
        <v>21.4</v>
      </c>
      <c r="D148" s="23">
        <v>23.5</v>
      </c>
      <c r="E148" s="23">
        <v>24.9</v>
      </c>
      <c r="F148" s="23">
        <v>26.1</v>
      </c>
      <c r="G148" s="30">
        <v>27.3</v>
      </c>
      <c r="H148" s="23">
        <v>29.1</v>
      </c>
      <c r="I148" s="23">
        <v>31.2</v>
      </c>
      <c r="J148" s="23">
        <v>33.2</v>
      </c>
      <c r="K148" s="23">
        <v>28.9</v>
      </c>
      <c r="L148" s="30">
        <v>24.5</v>
      </c>
      <c r="M148" s="23">
        <v>19.8</v>
      </c>
      <c r="N148" s="83">
        <v>20.1</v>
      </c>
      <c r="O148" s="31">
        <v>19.9</v>
      </c>
      <c r="P148" s="31">
        <v>18.5</v>
      </c>
      <c r="Q148" s="32">
        <v>16</v>
      </c>
      <c r="R148" s="31">
        <v>13.9</v>
      </c>
      <c r="S148" s="31">
        <v>12.3</v>
      </c>
      <c r="T148" s="31">
        <v>11.1</v>
      </c>
      <c r="U148" s="31">
        <v>9.8</v>
      </c>
      <c r="V148" s="32">
        <v>8.2</v>
      </c>
      <c r="W148" s="28">
        <f t="shared" si="7"/>
        <v>2.4269643118138133</v>
      </c>
      <c r="X148" s="28">
        <f>SUM(X$41,$W$46:$W148)</f>
        <v>85.79543989063994</v>
      </c>
      <c r="Y148" s="29">
        <v>158.081</v>
      </c>
    </row>
    <row r="149" spans="1:25" ht="12.75">
      <c r="A149" s="20">
        <v>143</v>
      </c>
      <c r="B149" s="21" t="s">
        <v>72</v>
      </c>
      <c r="C149" s="23">
        <v>18.5</v>
      </c>
      <c r="D149" s="23">
        <v>19.7</v>
      </c>
      <c r="E149" s="23">
        <v>22.3</v>
      </c>
      <c r="F149" s="23">
        <v>24.5</v>
      </c>
      <c r="G149" s="30">
        <v>26.6</v>
      </c>
      <c r="H149" s="23">
        <v>28.3</v>
      </c>
      <c r="I149" s="23">
        <v>30.3</v>
      </c>
      <c r="J149" s="23">
        <v>29.9</v>
      </c>
      <c r="K149" s="23">
        <v>27.8</v>
      </c>
      <c r="L149" s="30">
        <v>24.1</v>
      </c>
      <c r="M149" s="23">
        <v>22.9</v>
      </c>
      <c r="N149" s="83">
        <v>20.1</v>
      </c>
      <c r="O149" s="31">
        <v>18.2</v>
      </c>
      <c r="P149" s="31">
        <v>16.3</v>
      </c>
      <c r="Q149" s="32">
        <v>14.8</v>
      </c>
      <c r="R149" s="31">
        <v>13.6</v>
      </c>
      <c r="S149" s="31">
        <v>12.4</v>
      </c>
      <c r="T149" s="31">
        <v>11.1</v>
      </c>
      <c r="U149" s="31">
        <v>9.9</v>
      </c>
      <c r="V149" s="32">
        <v>8.6</v>
      </c>
      <c r="W149" s="28">
        <f t="shared" si="7"/>
        <v>0.2732006371969232</v>
      </c>
      <c r="X149" s="28">
        <f>SUM(X$41,$W$46:$W149)</f>
        <v>86.06864052783686</v>
      </c>
      <c r="Y149" s="29">
        <v>17.795</v>
      </c>
    </row>
    <row r="150" spans="1:25" ht="12.75">
      <c r="A150" s="20">
        <v>144</v>
      </c>
      <c r="B150" s="21" t="s">
        <v>182</v>
      </c>
      <c r="C150" s="23">
        <v>31</v>
      </c>
      <c r="D150" s="23">
        <v>33.4</v>
      </c>
      <c r="E150" s="23">
        <v>31.6</v>
      </c>
      <c r="F150" s="23">
        <v>32.6</v>
      </c>
      <c r="G150" s="30">
        <v>34.4</v>
      </c>
      <c r="H150" s="23">
        <v>34</v>
      </c>
      <c r="I150" s="23">
        <v>32.6</v>
      </c>
      <c r="J150" s="23">
        <v>29.8</v>
      </c>
      <c r="K150" s="23">
        <v>29</v>
      </c>
      <c r="L150" s="30">
        <v>24.7</v>
      </c>
      <c r="M150" s="23">
        <v>21.3</v>
      </c>
      <c r="N150" s="83">
        <v>20.2</v>
      </c>
      <c r="O150" s="31">
        <v>18.7</v>
      </c>
      <c r="P150" s="31">
        <v>16.6</v>
      </c>
      <c r="Q150" s="32">
        <v>14.5</v>
      </c>
      <c r="R150" s="31">
        <v>12.4</v>
      </c>
      <c r="S150" s="31">
        <v>10.6</v>
      </c>
      <c r="T150" s="31">
        <v>8.8</v>
      </c>
      <c r="U150" s="31">
        <v>7.1</v>
      </c>
      <c r="V150" s="32">
        <v>5.3</v>
      </c>
      <c r="W150" s="28">
        <f t="shared" si="7"/>
        <v>0.08387159769636365</v>
      </c>
      <c r="X150" s="28">
        <f>SUM(X$41,$W$46:$W150)</f>
        <v>86.15251212553322</v>
      </c>
      <c r="Y150" s="29">
        <v>5.463</v>
      </c>
    </row>
    <row r="151" spans="1:25" ht="12.75">
      <c r="A151" s="20">
        <v>145</v>
      </c>
      <c r="B151" s="21" t="s">
        <v>98</v>
      </c>
      <c r="C151" s="23">
        <v>20.8</v>
      </c>
      <c r="D151" s="23">
        <v>18.5</v>
      </c>
      <c r="E151" s="23">
        <v>18.4</v>
      </c>
      <c r="F151" s="23">
        <v>21.5</v>
      </c>
      <c r="G151" s="30">
        <v>21.8</v>
      </c>
      <c r="H151" s="23">
        <v>18.6</v>
      </c>
      <c r="I151" s="23">
        <v>22.5</v>
      </c>
      <c r="J151" s="23">
        <v>25</v>
      </c>
      <c r="K151" s="23">
        <v>28.1</v>
      </c>
      <c r="L151" s="30">
        <v>26.1</v>
      </c>
      <c r="M151" s="23">
        <v>23.4</v>
      </c>
      <c r="N151" s="83">
        <v>20.2</v>
      </c>
      <c r="O151" s="31">
        <v>18.3</v>
      </c>
      <c r="P151" s="31">
        <v>17</v>
      </c>
      <c r="Q151" s="32">
        <v>15.7</v>
      </c>
      <c r="R151" s="31">
        <v>14</v>
      </c>
      <c r="S151" s="31">
        <v>12.1</v>
      </c>
      <c r="T151" s="31">
        <v>10.4</v>
      </c>
      <c r="U151" s="31">
        <v>9</v>
      </c>
      <c r="V151" s="32">
        <v>7.9</v>
      </c>
      <c r="W151" s="28">
        <f t="shared" si="7"/>
        <v>0.002947711286418053</v>
      </c>
      <c r="X151" s="28">
        <f>SUM(X$41,$W$46:$W151)</f>
        <v>86.15545983681965</v>
      </c>
      <c r="Y151" s="29">
        <v>0.192</v>
      </c>
    </row>
    <row r="152" spans="1:25" ht="12.75">
      <c r="A152" s="20">
        <v>146</v>
      </c>
      <c r="B152" s="21" t="s">
        <v>139</v>
      </c>
      <c r="C152" s="23">
        <v>25.1</v>
      </c>
      <c r="D152" s="23">
        <v>26.6</v>
      </c>
      <c r="E152" s="23">
        <v>27.7</v>
      </c>
      <c r="F152" s="23">
        <v>28.7</v>
      </c>
      <c r="G152" s="30">
        <v>29.4</v>
      </c>
      <c r="H152" s="23">
        <v>30</v>
      </c>
      <c r="I152" s="23">
        <v>30.3</v>
      </c>
      <c r="J152" s="23">
        <v>29.4</v>
      </c>
      <c r="K152" s="23">
        <v>27.1</v>
      </c>
      <c r="L152" s="30">
        <v>24.3</v>
      </c>
      <c r="M152" s="23">
        <v>22.2</v>
      </c>
      <c r="N152" s="83">
        <v>20.3</v>
      </c>
      <c r="O152" s="31">
        <v>18.6</v>
      </c>
      <c r="P152" s="31">
        <v>16.9</v>
      </c>
      <c r="Q152" s="32">
        <v>15.2</v>
      </c>
      <c r="R152" s="31">
        <v>13.7</v>
      </c>
      <c r="S152" s="31">
        <v>12.2</v>
      </c>
      <c r="T152" s="31">
        <v>10.9</v>
      </c>
      <c r="U152" s="31">
        <v>9.5</v>
      </c>
      <c r="V152" s="32">
        <v>8.1</v>
      </c>
      <c r="W152" s="28">
        <f t="shared" si="7"/>
        <v>0.34597225958036887</v>
      </c>
      <c r="X152" s="28">
        <f>SUM(X$41,$W$46:$W152)</f>
        <v>86.50143209640001</v>
      </c>
      <c r="Y152" s="29">
        <v>22.535</v>
      </c>
    </row>
    <row r="153" spans="1:25" ht="12.75">
      <c r="A153" s="20">
        <v>147</v>
      </c>
      <c r="B153" s="21" t="s">
        <v>59</v>
      </c>
      <c r="C153" s="23">
        <v>15.8</v>
      </c>
      <c r="D153" s="23">
        <v>17.3</v>
      </c>
      <c r="E153" s="23">
        <v>19</v>
      </c>
      <c r="F153" s="23">
        <v>20.3</v>
      </c>
      <c r="G153" s="30">
        <v>21.8</v>
      </c>
      <c r="H153" s="23">
        <v>23</v>
      </c>
      <c r="I153" s="23">
        <v>24.2</v>
      </c>
      <c r="J153" s="23">
        <v>25</v>
      </c>
      <c r="K153" s="23">
        <v>26.1</v>
      </c>
      <c r="L153" s="30">
        <v>24.7</v>
      </c>
      <c r="M153" s="23">
        <v>21.5</v>
      </c>
      <c r="N153" s="83">
        <v>20.4</v>
      </c>
      <c r="O153" s="31">
        <v>19.4</v>
      </c>
      <c r="P153" s="31">
        <v>18.2</v>
      </c>
      <c r="Q153" s="32">
        <v>16.5</v>
      </c>
      <c r="R153" s="31">
        <v>14.8</v>
      </c>
      <c r="S153" s="31">
        <v>13.4</v>
      </c>
      <c r="T153" s="31">
        <v>12</v>
      </c>
      <c r="U153" s="31">
        <v>10.6</v>
      </c>
      <c r="V153" s="32">
        <v>9.1</v>
      </c>
      <c r="W153" s="28">
        <f t="shared" si="7"/>
        <v>0.41596504996984757</v>
      </c>
      <c r="X153" s="28">
        <f>SUM(X$41,$W$46:$W153)</f>
        <v>86.91739714636985</v>
      </c>
      <c r="Y153" s="29">
        <v>27.094</v>
      </c>
    </row>
    <row r="154" spans="1:25" ht="12.75">
      <c r="A154" s="20">
        <v>148</v>
      </c>
      <c r="B154" s="21" t="s">
        <v>137</v>
      </c>
      <c r="C154" s="23">
        <v>25</v>
      </c>
      <c r="D154" s="23">
        <v>27.4</v>
      </c>
      <c r="E154" s="23">
        <v>29.8</v>
      </c>
      <c r="F154" s="23">
        <v>31.5</v>
      </c>
      <c r="G154" s="30">
        <v>32.5</v>
      </c>
      <c r="H154" s="23">
        <v>32.5</v>
      </c>
      <c r="I154" s="23">
        <v>30.6</v>
      </c>
      <c r="J154" s="23">
        <v>29.3</v>
      </c>
      <c r="K154" s="23">
        <v>26.4</v>
      </c>
      <c r="L154" s="30">
        <v>22.5</v>
      </c>
      <c r="M154" s="23">
        <v>20.2</v>
      </c>
      <c r="N154" s="83">
        <v>20.5</v>
      </c>
      <c r="O154" s="31">
        <v>19.7</v>
      </c>
      <c r="P154" s="31">
        <v>18.8</v>
      </c>
      <c r="Q154" s="32">
        <v>17.1</v>
      </c>
      <c r="R154" s="31">
        <v>15.6</v>
      </c>
      <c r="S154" s="31">
        <v>14.2</v>
      </c>
      <c r="T154" s="31">
        <v>13</v>
      </c>
      <c r="U154" s="31">
        <v>11.9</v>
      </c>
      <c r="V154" s="32">
        <v>10.8</v>
      </c>
      <c r="W154" s="28">
        <f t="shared" si="7"/>
        <v>0.17621786534117923</v>
      </c>
      <c r="X154" s="28">
        <f>SUM(X$41,$W$46:$W154)</f>
        <v>87.09361501171102</v>
      </c>
      <c r="Y154" s="29">
        <v>11.478</v>
      </c>
    </row>
    <row r="155" spans="1:25" ht="12.75">
      <c r="A155" s="20">
        <v>149</v>
      </c>
      <c r="B155" s="21" t="s">
        <v>190</v>
      </c>
      <c r="C155" s="23">
        <v>32.5</v>
      </c>
      <c r="D155" s="23">
        <v>32.7</v>
      </c>
      <c r="E155" s="23">
        <v>35.4</v>
      </c>
      <c r="F155" s="23">
        <v>29.4</v>
      </c>
      <c r="G155" s="30">
        <v>30.3</v>
      </c>
      <c r="H155" s="23">
        <v>28.3</v>
      </c>
      <c r="I155" s="23">
        <v>30.6</v>
      </c>
      <c r="J155" s="23">
        <v>33.2</v>
      </c>
      <c r="K155" s="23">
        <v>28.3</v>
      </c>
      <c r="L155" s="30">
        <v>25</v>
      </c>
      <c r="M155" s="23">
        <v>22.8</v>
      </c>
      <c r="N155" s="83">
        <v>20.9</v>
      </c>
      <c r="O155" s="31">
        <v>20.1</v>
      </c>
      <c r="P155" s="31">
        <v>18.5</v>
      </c>
      <c r="Q155" s="32">
        <v>15.9</v>
      </c>
      <c r="R155" s="31">
        <v>13.2</v>
      </c>
      <c r="S155" s="31">
        <v>10.8</v>
      </c>
      <c r="T155" s="31">
        <v>8.9</v>
      </c>
      <c r="U155" s="31">
        <v>7.8</v>
      </c>
      <c r="V155" s="32">
        <v>6.7</v>
      </c>
      <c r="W155" s="28">
        <f t="shared" si="7"/>
        <v>0.10055994232311587</v>
      </c>
      <c r="X155" s="28">
        <f>SUM(X$41,$W$46:$W155)</f>
        <v>87.19417495403414</v>
      </c>
      <c r="Y155" s="29">
        <v>6.55</v>
      </c>
    </row>
    <row r="156" spans="1:25" ht="12.75">
      <c r="A156" s="20">
        <v>150</v>
      </c>
      <c r="B156" s="21" t="s">
        <v>180</v>
      </c>
      <c r="C156" s="23">
        <v>29.8</v>
      </c>
      <c r="D156" s="23">
        <v>30.5</v>
      </c>
      <c r="E156" s="23">
        <v>30.8</v>
      </c>
      <c r="F156" s="23">
        <v>30</v>
      </c>
      <c r="G156" s="30">
        <v>28.9</v>
      </c>
      <c r="H156" s="23">
        <v>28.6</v>
      </c>
      <c r="I156" s="23">
        <v>27.3</v>
      </c>
      <c r="J156" s="23">
        <v>26.6</v>
      </c>
      <c r="K156" s="23">
        <v>25.4</v>
      </c>
      <c r="L156" s="30">
        <v>23.6</v>
      </c>
      <c r="M156" s="23">
        <v>23</v>
      </c>
      <c r="N156" s="83">
        <v>21</v>
      </c>
      <c r="O156" s="31">
        <v>18.5</v>
      </c>
      <c r="P156" s="31">
        <v>16.3</v>
      </c>
      <c r="Q156" s="32">
        <v>14.3</v>
      </c>
      <c r="R156" s="31">
        <v>12.5</v>
      </c>
      <c r="S156" s="31">
        <v>10.6</v>
      </c>
      <c r="T156" s="31">
        <v>8.6</v>
      </c>
      <c r="U156" s="31">
        <v>7.5</v>
      </c>
      <c r="V156" s="32">
        <v>6.3</v>
      </c>
      <c r="W156" s="28">
        <f t="shared" si="7"/>
        <v>1.2983132950376515</v>
      </c>
      <c r="X156" s="28">
        <f>SUM(X$41,$W$46:$W156)</f>
        <v>88.49248824907178</v>
      </c>
      <c r="Y156" s="29">
        <v>84.566</v>
      </c>
    </row>
    <row r="157" spans="1:25" ht="12.75">
      <c r="A157" s="20">
        <v>151</v>
      </c>
      <c r="B157" s="21" t="s">
        <v>122</v>
      </c>
      <c r="C157" s="23">
        <v>23.1</v>
      </c>
      <c r="D157" s="23">
        <v>25.1</v>
      </c>
      <c r="E157" s="23">
        <v>27.6</v>
      </c>
      <c r="F157" s="23">
        <v>28.9</v>
      </c>
      <c r="G157" s="30">
        <v>30.7</v>
      </c>
      <c r="H157" s="23">
        <v>35.2</v>
      </c>
      <c r="I157" s="23">
        <v>33.1</v>
      </c>
      <c r="J157" s="23">
        <v>32.2</v>
      </c>
      <c r="K157" s="23">
        <v>28.9</v>
      </c>
      <c r="L157" s="30">
        <v>25.5</v>
      </c>
      <c r="M157" s="23">
        <v>22.7</v>
      </c>
      <c r="N157" s="83">
        <v>21.2</v>
      </c>
      <c r="O157" s="31">
        <v>19.4</v>
      </c>
      <c r="P157" s="31">
        <v>17.4</v>
      </c>
      <c r="Q157" s="32">
        <v>15.3</v>
      </c>
      <c r="R157" s="31">
        <v>13.1</v>
      </c>
      <c r="S157" s="31">
        <v>11.1</v>
      </c>
      <c r="T157" s="31">
        <v>9.1</v>
      </c>
      <c r="U157" s="31">
        <v>7.7</v>
      </c>
      <c r="V157" s="32">
        <v>6.7</v>
      </c>
      <c r="W157" s="28">
        <f t="shared" si="7"/>
        <v>0.36250707757762013</v>
      </c>
      <c r="X157" s="28">
        <f>SUM(X$41,$W$46:$W157)</f>
        <v>88.8549953266494</v>
      </c>
      <c r="Y157" s="29">
        <v>23.612</v>
      </c>
    </row>
    <row r="158" spans="1:25" ht="12.75">
      <c r="A158" s="20">
        <v>152</v>
      </c>
      <c r="B158" s="21" t="s">
        <v>103</v>
      </c>
      <c r="C158" s="23">
        <v>21.4</v>
      </c>
      <c r="D158" s="23">
        <v>22.8</v>
      </c>
      <c r="E158" s="23">
        <v>23.9</v>
      </c>
      <c r="F158" s="23">
        <v>25.6</v>
      </c>
      <c r="G158" s="30">
        <v>26.9</v>
      </c>
      <c r="H158" s="23">
        <v>27.9</v>
      </c>
      <c r="I158" s="23">
        <v>28.1</v>
      </c>
      <c r="J158" s="23">
        <v>27.2</v>
      </c>
      <c r="K158" s="23">
        <v>26.9</v>
      </c>
      <c r="L158" s="30">
        <v>26</v>
      </c>
      <c r="M158" s="23">
        <v>23.2</v>
      </c>
      <c r="N158" s="83">
        <v>21.4</v>
      </c>
      <c r="O158" s="31">
        <v>19.6</v>
      </c>
      <c r="P158" s="31">
        <v>17.9</v>
      </c>
      <c r="Q158" s="32">
        <v>16.4</v>
      </c>
      <c r="R158" s="31">
        <v>15.1</v>
      </c>
      <c r="S158" s="31">
        <v>13.4</v>
      </c>
      <c r="T158" s="31">
        <v>12</v>
      </c>
      <c r="U158" s="31">
        <v>10.5</v>
      </c>
      <c r="V158" s="32">
        <v>9.2</v>
      </c>
      <c r="W158" s="28">
        <f t="shared" si="7"/>
        <v>0.5665132628584696</v>
      </c>
      <c r="X158" s="28">
        <f>SUM(X$41,$W$46:$W158)</f>
        <v>89.42150858950787</v>
      </c>
      <c r="Y158" s="29">
        <v>36.9</v>
      </c>
    </row>
    <row r="159" spans="1:25" ht="12.75">
      <c r="A159" s="20">
        <v>153</v>
      </c>
      <c r="B159" s="21" t="s">
        <v>203</v>
      </c>
      <c r="C159" s="23">
        <v>37</v>
      </c>
      <c r="D159" s="23">
        <v>33.8</v>
      </c>
      <c r="E159" s="23">
        <v>32.4</v>
      </c>
      <c r="F159" s="23">
        <v>32.2</v>
      </c>
      <c r="G159" s="30">
        <v>32.9</v>
      </c>
      <c r="H159" s="23">
        <v>34.4</v>
      </c>
      <c r="I159" s="23">
        <v>31.7</v>
      </c>
      <c r="J159" s="23">
        <v>30.3</v>
      </c>
      <c r="K159" s="23">
        <v>29.4</v>
      </c>
      <c r="L159" s="30">
        <v>27.5</v>
      </c>
      <c r="M159" s="23">
        <v>24.5</v>
      </c>
      <c r="N159" s="83">
        <v>21.4</v>
      </c>
      <c r="O159" s="31">
        <v>18.9</v>
      </c>
      <c r="P159" s="31">
        <v>16.5</v>
      </c>
      <c r="Q159" s="32">
        <v>14.6</v>
      </c>
      <c r="R159" s="31">
        <v>12.5</v>
      </c>
      <c r="S159" s="31">
        <v>10.5</v>
      </c>
      <c r="T159" s="31">
        <v>9.1</v>
      </c>
      <c r="U159" s="31">
        <v>8</v>
      </c>
      <c r="V159" s="32">
        <v>6.7</v>
      </c>
      <c r="W159" s="28">
        <f t="shared" si="7"/>
        <v>0.004237334974225951</v>
      </c>
      <c r="X159" s="28">
        <f>SUM(X$41,$W$46:$W159)</f>
        <v>89.42574592448209</v>
      </c>
      <c r="Y159" s="29">
        <v>0.276</v>
      </c>
    </row>
    <row r="160" spans="1:25" ht="12.75">
      <c r="A160" s="20">
        <v>154</v>
      </c>
      <c r="B160" s="21" t="s">
        <v>95</v>
      </c>
      <c r="C160" s="23">
        <v>20.7</v>
      </c>
      <c r="D160" s="23">
        <v>23.7</v>
      </c>
      <c r="E160" s="23">
        <v>30.5</v>
      </c>
      <c r="F160" s="23">
        <v>33.5</v>
      </c>
      <c r="G160" s="30">
        <v>37</v>
      </c>
      <c r="H160" s="23">
        <v>35.4</v>
      </c>
      <c r="I160" s="23">
        <v>33.4</v>
      </c>
      <c r="J160" s="23">
        <v>31.7</v>
      </c>
      <c r="K160" s="23">
        <v>28.6</v>
      </c>
      <c r="L160" s="30">
        <v>27.8</v>
      </c>
      <c r="M160" s="23">
        <v>23.8</v>
      </c>
      <c r="N160" s="83">
        <v>22</v>
      </c>
      <c r="O160" s="31">
        <v>19.3</v>
      </c>
      <c r="P160" s="31">
        <v>16.5</v>
      </c>
      <c r="Q160" s="32">
        <v>14.4</v>
      </c>
      <c r="R160" s="31">
        <v>12.7</v>
      </c>
      <c r="S160" s="31">
        <v>10.8</v>
      </c>
      <c r="T160" s="31">
        <v>9</v>
      </c>
      <c r="U160" s="31">
        <v>7.6</v>
      </c>
      <c r="V160" s="32">
        <v>6.1</v>
      </c>
      <c r="W160" s="28">
        <f t="shared" si="7"/>
        <v>0.08511516339532127</v>
      </c>
      <c r="X160" s="28">
        <f>SUM(X$41,$W$46:$W160)</f>
        <v>89.5108610878774</v>
      </c>
      <c r="Y160" s="29">
        <v>5.544</v>
      </c>
    </row>
    <row r="161" spans="1:25" ht="12.75">
      <c r="A161" s="20">
        <v>155</v>
      </c>
      <c r="B161" s="21" t="s">
        <v>162</v>
      </c>
      <c r="C161" s="23">
        <v>27.7</v>
      </c>
      <c r="D161" s="23">
        <v>29.5</v>
      </c>
      <c r="E161" s="23">
        <v>31.1</v>
      </c>
      <c r="F161" s="23">
        <v>32.3</v>
      </c>
      <c r="G161" s="30">
        <v>32.1</v>
      </c>
      <c r="H161" s="23">
        <v>33.1</v>
      </c>
      <c r="I161" s="23">
        <v>32.9</v>
      </c>
      <c r="J161" s="23">
        <v>32.1</v>
      </c>
      <c r="K161" s="23">
        <v>30.5</v>
      </c>
      <c r="L161" s="30">
        <v>27.4</v>
      </c>
      <c r="M161" s="23">
        <v>24.2</v>
      </c>
      <c r="N161" s="83">
        <v>22.3</v>
      </c>
      <c r="O161" s="31">
        <v>20.2</v>
      </c>
      <c r="P161" s="31">
        <v>17.9</v>
      </c>
      <c r="Q161" s="32">
        <v>15.6</v>
      </c>
      <c r="R161" s="31">
        <v>13.3</v>
      </c>
      <c r="S161" s="31">
        <v>11.2</v>
      </c>
      <c r="T161" s="31">
        <v>9.3</v>
      </c>
      <c r="U161" s="31">
        <v>8</v>
      </c>
      <c r="V161" s="32">
        <v>6.9</v>
      </c>
      <c r="W161" s="28">
        <f t="shared" si="7"/>
        <v>0.10492009860094256</v>
      </c>
      <c r="X161" s="28">
        <f>SUM(X$41,$W$46:$W161)</f>
        <v>89.61578118647834</v>
      </c>
      <c r="Y161" s="29">
        <v>6.834</v>
      </c>
    </row>
    <row r="162" spans="1:25" ht="12.75">
      <c r="A162" s="20">
        <v>156</v>
      </c>
      <c r="B162" s="21" t="s">
        <v>188</v>
      </c>
      <c r="C162" s="23">
        <v>31.9</v>
      </c>
      <c r="D162" s="23">
        <v>31.4</v>
      </c>
      <c r="E162" s="23">
        <v>31.6</v>
      </c>
      <c r="F162" s="23">
        <v>32.7</v>
      </c>
      <c r="G162" s="30">
        <v>33.9</v>
      </c>
      <c r="H162" s="23">
        <v>33.3</v>
      </c>
      <c r="I162" s="23">
        <v>31.5</v>
      </c>
      <c r="J162" s="23">
        <v>32.7</v>
      </c>
      <c r="K162" s="23">
        <v>29.4</v>
      </c>
      <c r="L162" s="30">
        <v>28.3</v>
      </c>
      <c r="M162" s="23">
        <v>25</v>
      </c>
      <c r="N162" s="83">
        <v>22.6</v>
      </c>
      <c r="O162" s="31">
        <v>22.6</v>
      </c>
      <c r="P162" s="31">
        <v>21.7</v>
      </c>
      <c r="Q162" s="32">
        <v>20.2</v>
      </c>
      <c r="R162" s="31">
        <v>18.1</v>
      </c>
      <c r="S162" s="31">
        <v>16.1</v>
      </c>
      <c r="T162" s="31">
        <v>14.2</v>
      </c>
      <c r="U162" s="31">
        <v>12.7</v>
      </c>
      <c r="V162" s="32">
        <v>11.2</v>
      </c>
      <c r="W162" s="28">
        <f t="shared" si="7"/>
        <v>0.4298131519508323</v>
      </c>
      <c r="X162" s="28">
        <f>SUM(X$41,$W$46:$W162)</f>
        <v>90.04559433842918</v>
      </c>
      <c r="Y162" s="29">
        <v>27.996</v>
      </c>
    </row>
    <row r="163" spans="1:25" ht="12.75">
      <c r="A163" s="20">
        <v>157</v>
      </c>
      <c r="B163" s="21" t="s">
        <v>106</v>
      </c>
      <c r="C163" s="23">
        <v>21.6</v>
      </c>
      <c r="D163" s="23">
        <v>22.5</v>
      </c>
      <c r="E163" s="23">
        <v>23.4</v>
      </c>
      <c r="F163" s="23">
        <v>24.5</v>
      </c>
      <c r="G163" s="30">
        <v>25.9</v>
      </c>
      <c r="H163" s="23">
        <v>27.4</v>
      </c>
      <c r="I163" s="23">
        <v>29.4</v>
      </c>
      <c r="J163" s="23">
        <v>29.5</v>
      </c>
      <c r="K163" s="23">
        <v>28.8</v>
      </c>
      <c r="L163" s="30">
        <v>27.1</v>
      </c>
      <c r="M163" s="23">
        <v>25.2</v>
      </c>
      <c r="N163" s="83">
        <v>23.1</v>
      </c>
      <c r="O163" s="31">
        <v>21.2</v>
      </c>
      <c r="P163" s="31">
        <v>19.2</v>
      </c>
      <c r="Q163" s="32">
        <v>17.2</v>
      </c>
      <c r="R163" s="31">
        <v>15.6</v>
      </c>
      <c r="S163" s="31">
        <v>14.2</v>
      </c>
      <c r="T163" s="31">
        <v>12.9</v>
      </c>
      <c r="U163" s="31">
        <v>11.6</v>
      </c>
      <c r="V163" s="32">
        <v>10.3</v>
      </c>
      <c r="W163" s="28">
        <f t="shared" si="7"/>
        <v>2.1701910239734907</v>
      </c>
      <c r="X163" s="28">
        <f>SUM(X$41,$W$46:$W163)</f>
        <v>92.21578536240267</v>
      </c>
      <c r="Y163" s="29">
        <v>141.356</v>
      </c>
    </row>
    <row r="164" spans="1:25" ht="12.75">
      <c r="A164" s="20">
        <v>158</v>
      </c>
      <c r="B164" s="21" t="s">
        <v>165</v>
      </c>
      <c r="C164" s="23">
        <v>27.9</v>
      </c>
      <c r="D164" s="23">
        <v>29.9</v>
      </c>
      <c r="E164" s="23">
        <v>31.7</v>
      </c>
      <c r="F164" s="23">
        <v>33.5</v>
      </c>
      <c r="G164" s="30">
        <v>35.5</v>
      </c>
      <c r="H164" s="23">
        <v>37.9</v>
      </c>
      <c r="I164" s="23">
        <v>39</v>
      </c>
      <c r="J164" s="23">
        <v>34.8</v>
      </c>
      <c r="K164" s="23">
        <v>28.7</v>
      </c>
      <c r="L164" s="30">
        <v>26.1</v>
      </c>
      <c r="M164" s="23">
        <v>24.6</v>
      </c>
      <c r="N164" s="83">
        <v>23.3</v>
      </c>
      <c r="O164" s="31">
        <v>20.9</v>
      </c>
      <c r="P164" s="31">
        <v>17.9</v>
      </c>
      <c r="Q164" s="32">
        <v>15</v>
      </c>
      <c r="R164" s="31">
        <v>12.8</v>
      </c>
      <c r="S164" s="31">
        <v>11.1</v>
      </c>
      <c r="T164" s="31">
        <v>9.7</v>
      </c>
      <c r="U164" s="31">
        <v>8.5</v>
      </c>
      <c r="V164" s="32">
        <v>6.9</v>
      </c>
      <c r="W164" s="28">
        <f t="shared" si="7"/>
        <v>0.2900732137790765</v>
      </c>
      <c r="X164" s="28">
        <f>SUM(X$41,$W$46:$W164)</f>
        <v>92.50585857618175</v>
      </c>
      <c r="Y164" s="29">
        <v>18.894</v>
      </c>
    </row>
    <row r="165" spans="1:25" ht="12.75">
      <c r="A165" s="20">
        <v>159</v>
      </c>
      <c r="B165" s="21" t="s">
        <v>128</v>
      </c>
      <c r="C165" s="23">
        <v>23.3</v>
      </c>
      <c r="D165" s="23">
        <v>27.3</v>
      </c>
      <c r="E165" s="23">
        <v>29.5</v>
      </c>
      <c r="F165" s="23">
        <v>32.9</v>
      </c>
      <c r="G165" s="30">
        <v>38</v>
      </c>
      <c r="H165" s="23">
        <v>37.6</v>
      </c>
      <c r="I165" s="23">
        <v>34.5</v>
      </c>
      <c r="J165" s="23">
        <v>28.6</v>
      </c>
      <c r="K165" s="23">
        <v>28.5</v>
      </c>
      <c r="L165" s="30">
        <v>27.6</v>
      </c>
      <c r="M165" s="23">
        <v>25.7</v>
      </c>
      <c r="N165" s="83">
        <v>23.3</v>
      </c>
      <c r="O165" s="31">
        <v>20.8</v>
      </c>
      <c r="P165" s="31">
        <v>18.8</v>
      </c>
      <c r="Q165" s="32">
        <v>17.1</v>
      </c>
      <c r="R165" s="31">
        <v>15.5</v>
      </c>
      <c r="S165" s="31">
        <v>13.9</v>
      </c>
      <c r="T165" s="31">
        <v>12.1</v>
      </c>
      <c r="U165" s="31">
        <v>10.4</v>
      </c>
      <c r="V165" s="32">
        <v>8.8</v>
      </c>
      <c r="W165" s="28">
        <f t="shared" si="7"/>
        <v>0.00724645691244438</v>
      </c>
      <c r="X165" s="28">
        <f>SUM(X$41,$W$46:$W165)</f>
        <v>92.51310503309419</v>
      </c>
      <c r="Y165" s="29">
        <v>0.472</v>
      </c>
    </row>
    <row r="166" spans="1:25" ht="12.75">
      <c r="A166" s="20">
        <v>160</v>
      </c>
      <c r="B166" s="21" t="s">
        <v>26</v>
      </c>
      <c r="C166" s="25">
        <v>10.5</v>
      </c>
      <c r="D166" s="25">
        <v>11.7</v>
      </c>
      <c r="E166" s="25">
        <v>13.2</v>
      </c>
      <c r="F166" s="23">
        <v>15.3</v>
      </c>
      <c r="G166" s="30">
        <v>16.9</v>
      </c>
      <c r="H166" s="23">
        <v>18.5</v>
      </c>
      <c r="I166" s="23">
        <v>20.3</v>
      </c>
      <c r="J166" s="23">
        <v>22.3</v>
      </c>
      <c r="K166" s="23">
        <v>23.5</v>
      </c>
      <c r="L166" s="30">
        <v>23.9</v>
      </c>
      <c r="M166" s="23">
        <v>23.4</v>
      </c>
      <c r="N166" s="83">
        <v>23.7</v>
      </c>
      <c r="O166" s="31">
        <v>24.3</v>
      </c>
      <c r="P166" s="31">
        <v>23.6</v>
      </c>
      <c r="Q166" s="32">
        <v>21.8</v>
      </c>
      <c r="R166" s="31">
        <v>19.9</v>
      </c>
      <c r="S166" s="31">
        <v>18.4</v>
      </c>
      <c r="T166" s="31">
        <v>16.9</v>
      </c>
      <c r="U166" s="31">
        <v>15.6</v>
      </c>
      <c r="V166" s="32">
        <v>14.3</v>
      </c>
      <c r="W166" s="28">
        <f t="shared" si="7"/>
        <v>0.0074306888678455085</v>
      </c>
      <c r="X166" s="28">
        <f>SUM(X$41,$W$46:$W166)</f>
        <v>92.52053572196203</v>
      </c>
      <c r="Y166" s="29">
        <v>0.484</v>
      </c>
    </row>
    <row r="167" spans="1:25" ht="12.75">
      <c r="A167" s="20">
        <v>161</v>
      </c>
      <c r="B167" s="21" t="s">
        <v>92</v>
      </c>
      <c r="C167" s="23">
        <v>20.4</v>
      </c>
      <c r="D167" s="23">
        <v>22.9</v>
      </c>
      <c r="E167" s="23">
        <v>26.1</v>
      </c>
      <c r="F167" s="23">
        <v>29.1</v>
      </c>
      <c r="G167" s="30">
        <v>30.9</v>
      </c>
      <c r="H167" s="23">
        <v>30.9</v>
      </c>
      <c r="I167" s="23">
        <v>30</v>
      </c>
      <c r="J167" s="23">
        <v>28.7</v>
      </c>
      <c r="K167" s="23">
        <v>27.4</v>
      </c>
      <c r="L167" s="30">
        <v>24.6</v>
      </c>
      <c r="M167" s="23">
        <v>24.5</v>
      </c>
      <c r="N167" s="83">
        <v>23.7</v>
      </c>
      <c r="O167" s="31">
        <v>21.1</v>
      </c>
      <c r="P167" s="31">
        <v>19.2</v>
      </c>
      <c r="Q167" s="32">
        <v>17.7</v>
      </c>
      <c r="R167" s="31">
        <v>16.5</v>
      </c>
      <c r="S167" s="31">
        <v>15.2</v>
      </c>
      <c r="T167" s="31">
        <v>13.8</v>
      </c>
      <c r="U167" s="31">
        <v>12.3</v>
      </c>
      <c r="V167" s="32">
        <v>11</v>
      </c>
      <c r="W167" s="28">
        <f t="shared" si="7"/>
        <v>0.05542311324983943</v>
      </c>
      <c r="X167" s="28">
        <f>SUM(X$41,$W$46:$W167)</f>
        <v>92.57595883521188</v>
      </c>
      <c r="Y167" s="29">
        <v>3.61</v>
      </c>
    </row>
    <row r="168" spans="1:25" ht="12.75">
      <c r="A168" s="20">
        <v>162</v>
      </c>
      <c r="B168" s="21" t="s">
        <v>169</v>
      </c>
      <c r="C168" s="23">
        <v>28.1</v>
      </c>
      <c r="D168" s="23">
        <v>29.7</v>
      </c>
      <c r="E168" s="23">
        <v>30.5</v>
      </c>
      <c r="F168" s="23">
        <v>29.8</v>
      </c>
      <c r="G168" s="30">
        <v>29.9</v>
      </c>
      <c r="H168" s="23">
        <v>30.6</v>
      </c>
      <c r="I168" s="23">
        <v>29.5</v>
      </c>
      <c r="J168" s="23">
        <v>29.3</v>
      </c>
      <c r="K168" s="23">
        <v>29.4</v>
      </c>
      <c r="L168" s="30">
        <v>27.2</v>
      </c>
      <c r="M168" s="23">
        <v>25.3</v>
      </c>
      <c r="N168" s="83">
        <v>23.8</v>
      </c>
      <c r="O168" s="31">
        <v>21.8</v>
      </c>
      <c r="P168" s="31">
        <v>20</v>
      </c>
      <c r="Q168" s="32">
        <v>18.2</v>
      </c>
      <c r="R168" s="31">
        <v>16.4</v>
      </c>
      <c r="S168" s="31">
        <v>14.7</v>
      </c>
      <c r="T168" s="31">
        <v>13</v>
      </c>
      <c r="U168" s="31">
        <v>11.4</v>
      </c>
      <c r="V168" s="32">
        <v>9.9</v>
      </c>
      <c r="W168" s="28">
        <f t="shared" si="7"/>
        <v>0.0033008225342702154</v>
      </c>
      <c r="X168" s="28">
        <f>SUM(X$41,$W$46:$W168)</f>
        <v>92.57925965774615</v>
      </c>
      <c r="Y168" s="29">
        <v>0.215</v>
      </c>
    </row>
    <row r="169" spans="1:25" ht="12.75">
      <c r="A169" s="20">
        <v>163</v>
      </c>
      <c r="B169" s="21" t="s">
        <v>43</v>
      </c>
      <c r="C169" s="25">
        <v>14</v>
      </c>
      <c r="D169" s="23">
        <v>15.8</v>
      </c>
      <c r="E169" s="23">
        <v>17.2</v>
      </c>
      <c r="F169" s="23">
        <v>18.5</v>
      </c>
      <c r="G169" s="30">
        <v>17.5</v>
      </c>
      <c r="H169" s="23">
        <v>18.8</v>
      </c>
      <c r="I169" s="23">
        <v>20.3</v>
      </c>
      <c r="J169" s="23">
        <v>23.1</v>
      </c>
      <c r="K169" s="23">
        <v>21.2</v>
      </c>
      <c r="L169" s="30">
        <v>22.6</v>
      </c>
      <c r="M169" s="23">
        <v>23.4</v>
      </c>
      <c r="N169" s="83">
        <v>24.1</v>
      </c>
      <c r="O169" s="31">
        <v>23.9</v>
      </c>
      <c r="P169" s="31">
        <v>23.3</v>
      </c>
      <c r="Q169" s="32">
        <v>22.8</v>
      </c>
      <c r="R169" s="31">
        <v>21.8</v>
      </c>
      <c r="S169" s="31">
        <v>20.3</v>
      </c>
      <c r="T169" s="31">
        <v>18.6</v>
      </c>
      <c r="U169" s="31">
        <v>16.9</v>
      </c>
      <c r="V169" s="32">
        <v>15.5</v>
      </c>
      <c r="W169" s="28">
        <f t="shared" si="7"/>
        <v>0.08575997523922523</v>
      </c>
      <c r="X169" s="28">
        <f>SUM(X$41,$W$46:$W169)</f>
        <v>92.66501963298538</v>
      </c>
      <c r="Y169" s="29">
        <v>5.586</v>
      </c>
    </row>
    <row r="170" spans="1:25" ht="12.75">
      <c r="A170" s="20">
        <v>164</v>
      </c>
      <c r="B170" s="21" t="s">
        <v>189</v>
      </c>
      <c r="C170" s="23">
        <v>32.3</v>
      </c>
      <c r="D170" s="23">
        <v>34.4</v>
      </c>
      <c r="E170" s="23">
        <v>33.5</v>
      </c>
      <c r="F170" s="23">
        <v>30</v>
      </c>
      <c r="G170" s="30">
        <v>27.1</v>
      </c>
      <c r="H170" s="23">
        <v>25.4</v>
      </c>
      <c r="I170" s="23">
        <v>30.6</v>
      </c>
      <c r="J170" s="23">
        <v>31.4</v>
      </c>
      <c r="K170" s="23">
        <v>28.8</v>
      </c>
      <c r="L170" s="30">
        <v>25.6</v>
      </c>
      <c r="M170" s="23">
        <v>25.6</v>
      </c>
      <c r="N170" s="83">
        <v>24.2</v>
      </c>
      <c r="O170" s="31">
        <v>22.3</v>
      </c>
      <c r="P170" s="31">
        <v>20.2</v>
      </c>
      <c r="Q170" s="32">
        <v>18.1</v>
      </c>
      <c r="R170" s="31">
        <v>16.2</v>
      </c>
      <c r="S170" s="31">
        <v>14.5</v>
      </c>
      <c r="T170" s="31">
        <v>12.8</v>
      </c>
      <c r="U170" s="31">
        <v>10.9</v>
      </c>
      <c r="V170" s="32">
        <v>9.1</v>
      </c>
      <c r="W170" s="28">
        <f t="shared" si="7"/>
        <v>0.0077838001156976715</v>
      </c>
      <c r="X170" s="28">
        <f>SUM(X$41,$W$46:$W170)</f>
        <v>92.67280343310108</v>
      </c>
      <c r="Y170" s="29">
        <v>0.507</v>
      </c>
    </row>
    <row r="171" spans="1:25" ht="12.75">
      <c r="A171" s="20">
        <v>165</v>
      </c>
      <c r="B171" s="21" t="s">
        <v>56</v>
      </c>
      <c r="C171" s="23">
        <v>15</v>
      </c>
      <c r="D171" s="23">
        <v>18.6</v>
      </c>
      <c r="E171" s="23">
        <v>21.4</v>
      </c>
      <c r="F171" s="23">
        <v>22.2</v>
      </c>
      <c r="G171" s="30">
        <v>23.3</v>
      </c>
      <c r="H171" s="23">
        <v>25.5</v>
      </c>
      <c r="I171" s="23">
        <v>27</v>
      </c>
      <c r="J171" s="23">
        <v>27.9</v>
      </c>
      <c r="K171" s="23">
        <v>28.6</v>
      </c>
      <c r="L171" s="30">
        <v>28.3</v>
      </c>
      <c r="M171" s="23">
        <v>26.9</v>
      </c>
      <c r="N171" s="83">
        <v>24.5</v>
      </c>
      <c r="O171" s="31">
        <v>22.4</v>
      </c>
      <c r="P171" s="31">
        <v>20.7</v>
      </c>
      <c r="Q171" s="32">
        <v>19.1</v>
      </c>
      <c r="R171" s="31">
        <v>17.6</v>
      </c>
      <c r="S171" s="31">
        <v>16</v>
      </c>
      <c r="T171" s="31">
        <v>14.3</v>
      </c>
      <c r="U171" s="31">
        <v>12.8</v>
      </c>
      <c r="V171" s="32">
        <v>11.4</v>
      </c>
      <c r="W171" s="28">
        <f t="shared" si="7"/>
        <v>0.02482525599030204</v>
      </c>
      <c r="X171" s="28">
        <f>SUM(X$41,$W$46:$W171)</f>
        <v>92.69762868909139</v>
      </c>
      <c r="Y171" s="29">
        <v>1.617</v>
      </c>
    </row>
    <row r="172" spans="1:25" ht="12.75">
      <c r="A172" s="20">
        <v>166</v>
      </c>
      <c r="B172" s="21" t="s">
        <v>146</v>
      </c>
      <c r="C172" s="23">
        <v>26.1</v>
      </c>
      <c r="D172" s="23">
        <v>25.4</v>
      </c>
      <c r="E172" s="23">
        <v>25.4</v>
      </c>
      <c r="F172" s="23">
        <v>26.2</v>
      </c>
      <c r="G172" s="30">
        <v>27.6</v>
      </c>
      <c r="H172" s="23">
        <v>28.1</v>
      </c>
      <c r="I172" s="23">
        <v>28.4</v>
      </c>
      <c r="J172" s="23">
        <v>28.5</v>
      </c>
      <c r="K172" s="23">
        <v>28.3</v>
      </c>
      <c r="L172" s="30">
        <v>27.6</v>
      </c>
      <c r="M172" s="23">
        <v>26.6</v>
      </c>
      <c r="N172" s="83">
        <v>24.6</v>
      </c>
      <c r="O172" s="31">
        <v>22.1</v>
      </c>
      <c r="P172" s="31">
        <v>20</v>
      </c>
      <c r="Q172" s="32">
        <v>18.2</v>
      </c>
      <c r="R172" s="31">
        <v>16.6</v>
      </c>
      <c r="S172" s="31">
        <v>15.1</v>
      </c>
      <c r="T172" s="31">
        <v>13.4</v>
      </c>
      <c r="U172" s="31">
        <v>11.7</v>
      </c>
      <c r="V172" s="32">
        <v>10.1</v>
      </c>
      <c r="W172" s="28">
        <f t="shared" si="7"/>
        <v>0.0454899403211286</v>
      </c>
      <c r="X172" s="28">
        <f>SUM(X$41,$W$46:$W172)</f>
        <v>92.74311862941252</v>
      </c>
      <c r="Y172" s="29">
        <v>2.963</v>
      </c>
    </row>
    <row r="173" spans="1:25" ht="12.75">
      <c r="A173" s="20">
        <v>167</v>
      </c>
      <c r="B173" s="21" t="s">
        <v>54</v>
      </c>
      <c r="C173" s="23">
        <v>14.8</v>
      </c>
      <c r="D173" s="23">
        <v>24.2</v>
      </c>
      <c r="E173" s="23">
        <v>32</v>
      </c>
      <c r="F173" s="23">
        <v>34.7</v>
      </c>
      <c r="G173" s="30">
        <v>31.8</v>
      </c>
      <c r="H173" s="23">
        <v>31.6</v>
      </c>
      <c r="I173" s="23">
        <v>31</v>
      </c>
      <c r="J173" s="23">
        <v>28.2</v>
      </c>
      <c r="K173" s="23">
        <v>27.6</v>
      </c>
      <c r="L173" s="30">
        <v>27.1</v>
      </c>
      <c r="M173" s="23">
        <v>26.7</v>
      </c>
      <c r="N173" s="83">
        <v>24.9</v>
      </c>
      <c r="O173" s="31">
        <v>22.6</v>
      </c>
      <c r="P173" s="31">
        <v>20.8</v>
      </c>
      <c r="Q173" s="32">
        <v>19.4</v>
      </c>
      <c r="R173" s="31">
        <v>17.9</v>
      </c>
      <c r="S173" s="31">
        <v>16.1</v>
      </c>
      <c r="T173" s="31">
        <v>14.1</v>
      </c>
      <c r="U173" s="31">
        <v>12.3</v>
      </c>
      <c r="V173" s="32">
        <v>10.6</v>
      </c>
      <c r="W173" s="28">
        <f t="shared" si="7"/>
        <v>0.0023489574313643857</v>
      </c>
      <c r="X173" s="28">
        <f>SUM(X$41,$W$46:$W173)</f>
        <v>92.74546758684389</v>
      </c>
      <c r="Y173" s="29">
        <v>0.153</v>
      </c>
    </row>
    <row r="174" spans="1:25" ht="12.75">
      <c r="A174" s="20">
        <v>168</v>
      </c>
      <c r="B174" s="21" t="s">
        <v>101</v>
      </c>
      <c r="C174" s="23">
        <v>21.2</v>
      </c>
      <c r="D174" s="23">
        <v>22.9</v>
      </c>
      <c r="E174" s="23">
        <v>25.8</v>
      </c>
      <c r="F174" s="23">
        <v>27.1</v>
      </c>
      <c r="G174" s="30">
        <v>27.6</v>
      </c>
      <c r="H174" s="23">
        <v>28</v>
      </c>
      <c r="I174" s="23">
        <v>28.3</v>
      </c>
      <c r="J174" s="23">
        <v>29.3</v>
      </c>
      <c r="K174" s="23">
        <v>29.7</v>
      </c>
      <c r="L174" s="30">
        <v>28.3</v>
      </c>
      <c r="M174" s="23">
        <v>26.3</v>
      </c>
      <c r="N174" s="83">
        <v>25.2</v>
      </c>
      <c r="O174" s="31">
        <v>24.1</v>
      </c>
      <c r="P174" s="31">
        <v>22.4</v>
      </c>
      <c r="Q174" s="32">
        <v>20.5</v>
      </c>
      <c r="R174" s="31">
        <v>18.4</v>
      </c>
      <c r="S174" s="31">
        <v>16.7</v>
      </c>
      <c r="T174" s="31">
        <v>15.3</v>
      </c>
      <c r="U174" s="31">
        <v>13.9</v>
      </c>
      <c r="V174" s="32">
        <v>12.6</v>
      </c>
      <c r="W174" s="28">
        <f aca="true" t="shared" si="8" ref="W174:W201">100*$Y174/$Y$203</f>
        <v>1.2126454357761267</v>
      </c>
      <c r="X174" s="28">
        <f>SUM(X$41,$W$46:$W174)</f>
        <v>93.95811302262001</v>
      </c>
      <c r="Y174" s="29">
        <v>78.986</v>
      </c>
    </row>
    <row r="175" spans="1:25" ht="12.75">
      <c r="A175" s="20">
        <v>169</v>
      </c>
      <c r="B175" s="21" t="s">
        <v>104</v>
      </c>
      <c r="C175" s="23">
        <v>21.4</v>
      </c>
      <c r="D175" s="23">
        <v>24.1</v>
      </c>
      <c r="E175" s="23">
        <v>27.2</v>
      </c>
      <c r="F175" s="23">
        <v>30.3</v>
      </c>
      <c r="G175" s="30">
        <v>33.2</v>
      </c>
      <c r="H175" s="23">
        <v>33.9</v>
      </c>
      <c r="I175" s="23">
        <v>32</v>
      </c>
      <c r="J175" s="23">
        <v>32.2</v>
      </c>
      <c r="K175" s="23">
        <v>32</v>
      </c>
      <c r="L175" s="30">
        <v>29.8</v>
      </c>
      <c r="M175" s="23">
        <v>26.3</v>
      </c>
      <c r="N175" s="83">
        <v>25.9</v>
      </c>
      <c r="O175" s="31">
        <v>25</v>
      </c>
      <c r="P175" s="31">
        <v>23.7</v>
      </c>
      <c r="Q175" s="32">
        <v>21.9</v>
      </c>
      <c r="R175" s="31">
        <v>19.7</v>
      </c>
      <c r="S175" s="31">
        <v>17.7</v>
      </c>
      <c r="T175" s="31">
        <v>16</v>
      </c>
      <c r="U175" s="31">
        <v>14.6</v>
      </c>
      <c r="V175" s="32">
        <v>13.3</v>
      </c>
      <c r="W175" s="28">
        <f t="shared" si="8"/>
        <v>0.20305432017794361</v>
      </c>
      <c r="X175" s="28">
        <f>SUM(X$41,$W$46:$W175)</f>
        <v>94.16116734279795</v>
      </c>
      <c r="Y175" s="29">
        <v>13.226</v>
      </c>
    </row>
    <row r="176" spans="1:25" ht="12.75">
      <c r="A176" s="20">
        <v>170</v>
      </c>
      <c r="B176" s="21" t="s">
        <v>149</v>
      </c>
      <c r="C176" s="23">
        <v>26.6</v>
      </c>
      <c r="D176" s="23">
        <v>28.3</v>
      </c>
      <c r="E176" s="23">
        <v>29</v>
      </c>
      <c r="F176" s="23">
        <v>29.8</v>
      </c>
      <c r="G176" s="30">
        <v>30.5</v>
      </c>
      <c r="H176" s="23">
        <v>31.6</v>
      </c>
      <c r="I176" s="23">
        <v>30.7</v>
      </c>
      <c r="J176" s="23">
        <v>30.4</v>
      </c>
      <c r="K176" s="23">
        <v>27.6</v>
      </c>
      <c r="L176" s="30">
        <v>26.1</v>
      </c>
      <c r="M176" s="23">
        <v>27.5</v>
      </c>
      <c r="N176" s="83">
        <v>26.1</v>
      </c>
      <c r="O176" s="31">
        <v>23.6</v>
      </c>
      <c r="P176" s="31">
        <v>21.2</v>
      </c>
      <c r="Q176" s="32">
        <v>19.3</v>
      </c>
      <c r="R176" s="31">
        <v>17.7</v>
      </c>
      <c r="S176" s="31">
        <v>15.9</v>
      </c>
      <c r="T176" s="31">
        <v>14.1</v>
      </c>
      <c r="U176" s="31">
        <v>12.1</v>
      </c>
      <c r="V176" s="32">
        <v>10.2</v>
      </c>
      <c r="W176" s="28">
        <f t="shared" si="8"/>
        <v>0.5907397649937179</v>
      </c>
      <c r="X176" s="28">
        <f>SUM(X$41,$W$46:$W176)</f>
        <v>94.75190710779167</v>
      </c>
      <c r="Y176" s="29">
        <v>38.478</v>
      </c>
    </row>
    <row r="177" spans="1:25" ht="12.75">
      <c r="A177" s="20">
        <v>171</v>
      </c>
      <c r="B177" s="21" t="s">
        <v>105</v>
      </c>
      <c r="C177" s="23">
        <v>21.4</v>
      </c>
      <c r="D177" s="23">
        <v>23.9</v>
      </c>
      <c r="E177" s="23">
        <v>25.5</v>
      </c>
      <c r="F177" s="23">
        <v>26.3</v>
      </c>
      <c r="G177" s="30">
        <v>27.3</v>
      </c>
      <c r="H177" s="23">
        <v>28.8</v>
      </c>
      <c r="I177" s="23">
        <v>30.5</v>
      </c>
      <c r="J177" s="23">
        <v>31</v>
      </c>
      <c r="K177" s="23">
        <v>29.7</v>
      </c>
      <c r="L177" s="30">
        <v>28.4</v>
      </c>
      <c r="M177" s="23">
        <v>27.8</v>
      </c>
      <c r="N177" s="83">
        <v>26.2</v>
      </c>
      <c r="O177" s="31">
        <v>23.7</v>
      </c>
      <c r="P177" s="31">
        <v>21.3</v>
      </c>
      <c r="Q177" s="32">
        <v>19.2</v>
      </c>
      <c r="R177" s="31">
        <v>17.6</v>
      </c>
      <c r="S177" s="31">
        <v>16.1</v>
      </c>
      <c r="T177" s="31">
        <v>14.6</v>
      </c>
      <c r="U177" s="31">
        <v>12.8</v>
      </c>
      <c r="V177" s="32">
        <v>11.2</v>
      </c>
      <c r="W177" s="28">
        <f t="shared" si="8"/>
        <v>0.18070084292260669</v>
      </c>
      <c r="X177" s="28">
        <f>SUM(X$41,$W$46:$W177)</f>
        <v>94.93260795071427</v>
      </c>
      <c r="Y177" s="29">
        <v>11.77</v>
      </c>
    </row>
    <row r="178" spans="1:25" ht="12.75">
      <c r="A178" s="20">
        <v>172</v>
      </c>
      <c r="B178" s="21" t="s">
        <v>108</v>
      </c>
      <c r="C178" s="23">
        <v>21.6</v>
      </c>
      <c r="D178" s="23">
        <v>22.4</v>
      </c>
      <c r="E178" s="23">
        <v>23.6</v>
      </c>
      <c r="F178" s="23">
        <v>25.3</v>
      </c>
      <c r="G178" s="30">
        <v>27.6</v>
      </c>
      <c r="H178" s="23">
        <v>28.8</v>
      </c>
      <c r="I178" s="23">
        <v>25.2</v>
      </c>
      <c r="J178" s="23">
        <v>26.7</v>
      </c>
      <c r="K178" s="23">
        <v>22.2</v>
      </c>
      <c r="L178" s="30">
        <v>27.4</v>
      </c>
      <c r="M178" s="23">
        <v>27.3</v>
      </c>
      <c r="N178" s="83">
        <v>26.3</v>
      </c>
      <c r="O178" s="31">
        <v>25</v>
      </c>
      <c r="P178" s="31">
        <v>23.4</v>
      </c>
      <c r="Q178" s="32">
        <v>22.2</v>
      </c>
      <c r="R178" s="31">
        <v>20.9</v>
      </c>
      <c r="S178" s="31">
        <v>19.1</v>
      </c>
      <c r="T178" s="31">
        <v>17.4</v>
      </c>
      <c r="U178" s="31">
        <v>15.6</v>
      </c>
      <c r="V178" s="32">
        <v>14.3</v>
      </c>
      <c r="W178" s="28">
        <f t="shared" si="8"/>
        <v>0.12583042553897064</v>
      </c>
      <c r="X178" s="28">
        <f>SUM(X$41,$W$46:$W178)</f>
        <v>95.05843837625324</v>
      </c>
      <c r="Y178" s="29">
        <v>8.196</v>
      </c>
    </row>
    <row r="179" spans="1:25" ht="12.75">
      <c r="A179" s="20">
        <v>173</v>
      </c>
      <c r="B179" s="21" t="s">
        <v>124</v>
      </c>
      <c r="C179" s="23">
        <v>23.2</v>
      </c>
      <c r="D179" s="23">
        <v>24.3</v>
      </c>
      <c r="E179" s="23">
        <v>25.1</v>
      </c>
      <c r="F179" s="23">
        <v>26.1</v>
      </c>
      <c r="G179" s="30">
        <v>26.8</v>
      </c>
      <c r="H179" s="23">
        <v>27.9</v>
      </c>
      <c r="I179" s="23">
        <v>28.5</v>
      </c>
      <c r="J179" s="23">
        <v>28.5</v>
      </c>
      <c r="K179" s="23">
        <v>29.6</v>
      </c>
      <c r="L179" s="30">
        <v>29.8</v>
      </c>
      <c r="M179" s="23">
        <v>28.3</v>
      </c>
      <c r="N179" s="83">
        <v>26.7</v>
      </c>
      <c r="O179" s="31">
        <v>24.8</v>
      </c>
      <c r="P179" s="31">
        <v>22.8</v>
      </c>
      <c r="Q179" s="32">
        <v>20.8</v>
      </c>
      <c r="R179" s="31">
        <v>19</v>
      </c>
      <c r="S179" s="31">
        <v>17.4</v>
      </c>
      <c r="T179" s="31">
        <v>15.8</v>
      </c>
      <c r="U179" s="31">
        <v>14.2</v>
      </c>
      <c r="V179" s="32">
        <v>12.8</v>
      </c>
      <c r="W179" s="28">
        <f t="shared" si="8"/>
        <v>0.2862196953786029</v>
      </c>
      <c r="X179" s="28">
        <f>SUM(X$41,$W$46:$W179)</f>
        <v>95.34465807163184</v>
      </c>
      <c r="Y179" s="29">
        <v>18.643</v>
      </c>
    </row>
    <row r="180" spans="1:25" ht="12.75">
      <c r="A180" s="20">
        <v>174</v>
      </c>
      <c r="B180" s="21" t="s">
        <v>116</v>
      </c>
      <c r="C180" s="23">
        <v>22.7</v>
      </c>
      <c r="D180" s="23">
        <v>25.3</v>
      </c>
      <c r="E180" s="23">
        <v>27.3</v>
      </c>
      <c r="F180" s="23">
        <v>29.1</v>
      </c>
      <c r="G180" s="30">
        <v>31.3</v>
      </c>
      <c r="H180" s="23">
        <v>33.5</v>
      </c>
      <c r="I180" s="23">
        <v>33.9</v>
      </c>
      <c r="J180" s="23">
        <v>33.1</v>
      </c>
      <c r="K180" s="23">
        <v>31.9</v>
      </c>
      <c r="L180" s="30">
        <v>30.6</v>
      </c>
      <c r="M180" s="23">
        <v>28.8</v>
      </c>
      <c r="N180" s="83">
        <v>26.7</v>
      </c>
      <c r="O180" s="31">
        <v>24.4</v>
      </c>
      <c r="P180" s="31">
        <v>22.1</v>
      </c>
      <c r="Q180" s="32">
        <v>19.9</v>
      </c>
      <c r="R180" s="31">
        <v>17.9</v>
      </c>
      <c r="S180" s="31">
        <v>15.9</v>
      </c>
      <c r="T180" s="31">
        <v>13.9</v>
      </c>
      <c r="U180" s="31">
        <v>11.9</v>
      </c>
      <c r="V180" s="32">
        <v>10</v>
      </c>
      <c r="W180" s="28">
        <f t="shared" si="8"/>
        <v>0.09578526414563662</v>
      </c>
      <c r="X180" s="28">
        <f>SUM(X$41,$W$46:$W180)</f>
        <v>95.44044333577747</v>
      </c>
      <c r="Y180" s="29">
        <v>6.239</v>
      </c>
    </row>
    <row r="181" spans="1:25" ht="12.75">
      <c r="A181" s="20">
        <v>175</v>
      </c>
      <c r="B181" s="21" t="s">
        <v>71</v>
      </c>
      <c r="C181" s="23">
        <v>18.1</v>
      </c>
      <c r="D181" s="23">
        <v>20.9</v>
      </c>
      <c r="E181" s="23">
        <v>23.2</v>
      </c>
      <c r="F181" s="23">
        <v>24.5</v>
      </c>
      <c r="G181" s="30">
        <v>25.4</v>
      </c>
      <c r="H181" s="23">
        <v>27.4</v>
      </c>
      <c r="I181" s="23">
        <v>28.2</v>
      </c>
      <c r="J181" s="23">
        <v>28.4</v>
      </c>
      <c r="K181" s="23">
        <v>28.7</v>
      </c>
      <c r="L181" s="30">
        <v>26.4</v>
      </c>
      <c r="M181" s="23">
        <v>26.5</v>
      </c>
      <c r="N181" s="83">
        <v>26.8</v>
      </c>
      <c r="O181" s="31">
        <v>26.8</v>
      </c>
      <c r="P181" s="31">
        <v>26</v>
      </c>
      <c r="Q181" s="32">
        <v>24.6</v>
      </c>
      <c r="R181" s="31">
        <v>23</v>
      </c>
      <c r="S181" s="31">
        <v>21.3</v>
      </c>
      <c r="T181" s="31">
        <v>19.6</v>
      </c>
      <c r="U181" s="31">
        <v>17.9</v>
      </c>
      <c r="V181" s="32">
        <v>16.3</v>
      </c>
      <c r="W181" s="28">
        <f t="shared" si="8"/>
        <v>0.24710111018176334</v>
      </c>
      <c r="X181" s="28">
        <f>SUM(X$41,$W$46:$W181)</f>
        <v>95.68754444595923</v>
      </c>
      <c r="Y181" s="29">
        <v>16.095</v>
      </c>
    </row>
    <row r="182" spans="1:25" ht="12.75">
      <c r="A182" s="20">
        <v>176</v>
      </c>
      <c r="B182" s="21" t="s">
        <v>120</v>
      </c>
      <c r="C182" s="23">
        <v>23</v>
      </c>
      <c r="D182" s="23">
        <v>26.4</v>
      </c>
      <c r="E182" s="23">
        <v>29.7</v>
      </c>
      <c r="F182" s="23">
        <v>31.5</v>
      </c>
      <c r="G182" s="30">
        <v>32.6</v>
      </c>
      <c r="H182" s="23">
        <v>33.6</v>
      </c>
      <c r="I182" s="23">
        <v>35</v>
      </c>
      <c r="J182" s="23">
        <v>30.7</v>
      </c>
      <c r="K182" s="23">
        <v>29.4</v>
      </c>
      <c r="L182" s="30">
        <v>30</v>
      </c>
      <c r="M182" s="23">
        <v>29.1</v>
      </c>
      <c r="N182" s="83">
        <v>26.8</v>
      </c>
      <c r="O182" s="31">
        <v>24.1</v>
      </c>
      <c r="P182" s="31">
        <v>21.6</v>
      </c>
      <c r="Q182" s="32">
        <v>19.8</v>
      </c>
      <c r="R182" s="31">
        <v>18.4</v>
      </c>
      <c r="S182" s="31">
        <v>16.9</v>
      </c>
      <c r="T182" s="31">
        <v>15.1</v>
      </c>
      <c r="U182" s="31">
        <v>13.2</v>
      </c>
      <c r="V182" s="32">
        <v>11.5</v>
      </c>
      <c r="W182" s="28">
        <f t="shared" si="8"/>
        <v>0.012251425034175034</v>
      </c>
      <c r="X182" s="28">
        <f>SUM(X$41,$W$46:$W182)</f>
        <v>95.69979587099341</v>
      </c>
      <c r="Y182" s="29">
        <v>0.798</v>
      </c>
    </row>
    <row r="183" spans="1:25" ht="12.75">
      <c r="A183" s="20">
        <v>177</v>
      </c>
      <c r="B183" s="21" t="s">
        <v>164</v>
      </c>
      <c r="C183" s="23">
        <v>27.8</v>
      </c>
      <c r="D183" s="23">
        <v>29.9</v>
      </c>
      <c r="E183" s="23">
        <v>31.2</v>
      </c>
      <c r="F183" s="23">
        <v>32</v>
      </c>
      <c r="G183" s="30">
        <v>32.3</v>
      </c>
      <c r="H183" s="23">
        <v>33.4</v>
      </c>
      <c r="I183" s="23">
        <v>37.1</v>
      </c>
      <c r="J183" s="23">
        <v>33.9</v>
      </c>
      <c r="K183" s="25">
        <v>2</v>
      </c>
      <c r="L183" s="30">
        <v>16.1</v>
      </c>
      <c r="M183" s="23">
        <v>23.3</v>
      </c>
      <c r="N183" s="83">
        <v>27.3</v>
      </c>
      <c r="O183" s="31">
        <v>27.2</v>
      </c>
      <c r="P183" s="31">
        <v>24.5</v>
      </c>
      <c r="Q183" s="32">
        <v>20.6</v>
      </c>
      <c r="R183" s="31">
        <v>17.9</v>
      </c>
      <c r="S183" s="31">
        <v>16.9</v>
      </c>
      <c r="T183" s="31">
        <v>16.3</v>
      </c>
      <c r="U183" s="31">
        <v>15.1</v>
      </c>
      <c r="V183" s="32">
        <v>13.1</v>
      </c>
      <c r="W183" s="28">
        <f t="shared" si="8"/>
        <v>0.14176648968116823</v>
      </c>
      <c r="X183" s="28">
        <f>SUM(X$41,$W$46:$W183)</f>
        <v>95.84156236067459</v>
      </c>
      <c r="Y183" s="29">
        <v>9.234</v>
      </c>
    </row>
    <row r="184" spans="1:25" ht="12.75">
      <c r="A184" s="20">
        <v>178</v>
      </c>
      <c r="B184" s="21" t="s">
        <v>163</v>
      </c>
      <c r="C184" s="23">
        <v>27.8</v>
      </c>
      <c r="D184" s="23">
        <v>30</v>
      </c>
      <c r="E184" s="23">
        <v>32.4</v>
      </c>
      <c r="F184" s="23">
        <v>34.1</v>
      </c>
      <c r="G184" s="30">
        <v>36.4</v>
      </c>
      <c r="H184" s="23">
        <v>37.2</v>
      </c>
      <c r="I184" s="23">
        <v>37.7</v>
      </c>
      <c r="J184" s="23">
        <v>35</v>
      </c>
      <c r="K184" s="23">
        <v>29.2</v>
      </c>
      <c r="L184" s="30">
        <v>26.6</v>
      </c>
      <c r="M184" s="23">
        <v>25.9</v>
      </c>
      <c r="N184" s="83">
        <v>27.4</v>
      </c>
      <c r="O184" s="31">
        <v>25.7</v>
      </c>
      <c r="P184" s="31">
        <v>22.8</v>
      </c>
      <c r="Q184" s="32">
        <v>20.3</v>
      </c>
      <c r="R184" s="31">
        <v>18.8</v>
      </c>
      <c r="S184" s="31">
        <v>17.5</v>
      </c>
      <c r="T184" s="31">
        <v>16</v>
      </c>
      <c r="U184" s="31">
        <v>14.3</v>
      </c>
      <c r="V184" s="32">
        <v>12.6</v>
      </c>
      <c r="W184" s="28">
        <f t="shared" si="8"/>
        <v>0.5465394483603971</v>
      </c>
      <c r="X184" s="28">
        <f>SUM(X$41,$W$46:$W184)</f>
        <v>96.38810180903498</v>
      </c>
      <c r="Y184" s="29">
        <v>35.599</v>
      </c>
    </row>
    <row r="185" spans="1:25" ht="12.75">
      <c r="A185" s="20">
        <v>179</v>
      </c>
      <c r="B185" s="21" t="s">
        <v>167</v>
      </c>
      <c r="C185" s="23">
        <v>28</v>
      </c>
      <c r="D185" s="23">
        <v>26.8</v>
      </c>
      <c r="E185" s="23">
        <v>28</v>
      </c>
      <c r="F185" s="23">
        <v>28.9</v>
      </c>
      <c r="G185" s="30">
        <v>30.5</v>
      </c>
      <c r="H185" s="23">
        <v>31.3</v>
      </c>
      <c r="I185" s="23">
        <v>31.3</v>
      </c>
      <c r="J185" s="23">
        <v>30.2</v>
      </c>
      <c r="K185" s="23">
        <v>30.8</v>
      </c>
      <c r="L185" s="30">
        <v>30.4</v>
      </c>
      <c r="M185" s="23">
        <v>29.8</v>
      </c>
      <c r="N185" s="83">
        <v>27.5</v>
      </c>
      <c r="O185" s="31">
        <v>25.1</v>
      </c>
      <c r="P185" s="31">
        <v>22.6</v>
      </c>
      <c r="Q185" s="32">
        <v>20.1</v>
      </c>
      <c r="R185" s="31">
        <v>17.7</v>
      </c>
      <c r="S185" s="31">
        <v>15.4</v>
      </c>
      <c r="T185" s="31">
        <v>13.4</v>
      </c>
      <c r="U185" s="31">
        <v>11.4</v>
      </c>
      <c r="V185" s="32">
        <v>9.5</v>
      </c>
      <c r="W185" s="28">
        <f t="shared" si="8"/>
        <v>0.19513234609569508</v>
      </c>
      <c r="X185" s="28">
        <f>SUM(X$41,$W$46:$W185)</f>
        <v>96.58323415513067</v>
      </c>
      <c r="Y185" s="29">
        <v>12.71</v>
      </c>
    </row>
    <row r="186" spans="1:25" ht="12.75">
      <c r="A186" s="20">
        <v>180</v>
      </c>
      <c r="B186" s="21" t="s">
        <v>67</v>
      </c>
      <c r="C186" s="23">
        <v>17</v>
      </c>
      <c r="D186" s="23">
        <v>18.6</v>
      </c>
      <c r="E186" s="23">
        <v>20.4</v>
      </c>
      <c r="F186" s="23">
        <v>22</v>
      </c>
      <c r="G186" s="30">
        <v>23.5</v>
      </c>
      <c r="H186" s="23">
        <v>25.1</v>
      </c>
      <c r="I186" s="23">
        <v>26.6</v>
      </c>
      <c r="J186" s="23">
        <v>27.8</v>
      </c>
      <c r="K186" s="23">
        <v>28.2</v>
      </c>
      <c r="L186" s="30">
        <v>28.5</v>
      </c>
      <c r="M186" s="23">
        <v>28.5</v>
      </c>
      <c r="N186" s="83">
        <v>27.9</v>
      </c>
      <c r="O186" s="31">
        <v>26.6</v>
      </c>
      <c r="P186" s="31">
        <v>25.1</v>
      </c>
      <c r="Q186" s="32">
        <v>23.1</v>
      </c>
      <c r="R186" s="31">
        <v>21.2</v>
      </c>
      <c r="S186" s="31">
        <v>19.5</v>
      </c>
      <c r="T186" s="31">
        <v>17.9</v>
      </c>
      <c r="U186" s="31">
        <v>16.2</v>
      </c>
      <c r="V186" s="32">
        <v>14.7</v>
      </c>
      <c r="W186" s="28">
        <f t="shared" si="8"/>
        <v>0.1382200245396965</v>
      </c>
      <c r="X186" s="28">
        <f>SUM(X$41,$W$46:$W186)</f>
        <v>96.72145417967036</v>
      </c>
      <c r="Y186" s="29">
        <v>9.003</v>
      </c>
    </row>
    <row r="187" spans="1:25" ht="12.75">
      <c r="A187" s="20">
        <v>181</v>
      </c>
      <c r="B187" s="21" t="s">
        <v>58</v>
      </c>
      <c r="C187" s="23">
        <v>15.4</v>
      </c>
      <c r="D187" s="23">
        <v>17.7</v>
      </c>
      <c r="E187" s="23">
        <v>19.7</v>
      </c>
      <c r="F187" s="23">
        <v>21.8</v>
      </c>
      <c r="G187" s="30">
        <v>23.7</v>
      </c>
      <c r="H187" s="23">
        <v>25.4</v>
      </c>
      <c r="I187" s="23">
        <v>27</v>
      </c>
      <c r="J187" s="23">
        <v>28.3</v>
      </c>
      <c r="K187" s="23">
        <v>29.5</v>
      </c>
      <c r="L187" s="30">
        <v>29.6</v>
      </c>
      <c r="M187" s="23">
        <v>28.1</v>
      </c>
      <c r="N187" s="83">
        <v>28.3</v>
      </c>
      <c r="O187" s="31">
        <v>28.4</v>
      </c>
      <c r="P187" s="31">
        <v>28</v>
      </c>
      <c r="Q187" s="32">
        <v>27.1</v>
      </c>
      <c r="R187" s="31">
        <v>25.3</v>
      </c>
      <c r="S187" s="31">
        <v>23.1</v>
      </c>
      <c r="T187" s="31">
        <v>21</v>
      </c>
      <c r="U187" s="31">
        <v>19</v>
      </c>
      <c r="V187" s="32">
        <v>17</v>
      </c>
      <c r="W187" s="28">
        <f t="shared" si="8"/>
        <v>0.3848452021700069</v>
      </c>
      <c r="X187" s="28">
        <f>SUM(X$41,$W$46:$W187)</f>
        <v>97.10629938184037</v>
      </c>
      <c r="Y187" s="29">
        <v>25.067</v>
      </c>
    </row>
    <row r="188" spans="1:25" ht="12.75">
      <c r="A188" s="20">
        <v>182</v>
      </c>
      <c r="B188" s="21" t="s">
        <v>50</v>
      </c>
      <c r="C188" s="23">
        <v>14.3</v>
      </c>
      <c r="D188" s="23">
        <v>18.8</v>
      </c>
      <c r="E188" s="23">
        <v>19.9</v>
      </c>
      <c r="F188" s="23">
        <v>23.8</v>
      </c>
      <c r="G188" s="30">
        <v>27.1</v>
      </c>
      <c r="H188" s="23">
        <v>29.9</v>
      </c>
      <c r="I188" s="23">
        <v>34.4</v>
      </c>
      <c r="J188" s="23">
        <v>33.2</v>
      </c>
      <c r="K188" s="23">
        <v>32.4</v>
      </c>
      <c r="L188" s="30">
        <v>31.2</v>
      </c>
      <c r="M188" s="23">
        <v>29.6</v>
      </c>
      <c r="N188" s="83">
        <v>29</v>
      </c>
      <c r="O188" s="31">
        <v>27.7</v>
      </c>
      <c r="P188" s="31">
        <v>25.7</v>
      </c>
      <c r="Q188" s="32">
        <v>23.4</v>
      </c>
      <c r="R188" s="31">
        <v>21.2</v>
      </c>
      <c r="S188" s="31">
        <v>19.5</v>
      </c>
      <c r="T188" s="31">
        <v>17.7</v>
      </c>
      <c r="U188" s="31">
        <v>16</v>
      </c>
      <c r="V188" s="32">
        <v>14.4</v>
      </c>
      <c r="W188" s="28">
        <f t="shared" si="8"/>
        <v>0.1303441084462983</v>
      </c>
      <c r="X188" s="28">
        <f>SUM(X$41,$W$46:$W188)</f>
        <v>97.23664349028667</v>
      </c>
      <c r="Y188" s="29">
        <v>8.49</v>
      </c>
    </row>
    <row r="189" spans="1:25" ht="12.75">
      <c r="A189" s="20">
        <v>183</v>
      </c>
      <c r="B189" s="21" t="s">
        <v>69</v>
      </c>
      <c r="C189" s="23">
        <v>17.6</v>
      </c>
      <c r="D189" s="23">
        <v>19.3</v>
      </c>
      <c r="E189" s="23">
        <v>21.6</v>
      </c>
      <c r="F189" s="23">
        <v>25.5</v>
      </c>
      <c r="G189" s="30">
        <v>28.3</v>
      </c>
      <c r="H189" s="23">
        <v>29.3</v>
      </c>
      <c r="I189" s="23">
        <v>30.3</v>
      </c>
      <c r="J189" s="23">
        <v>31.1</v>
      </c>
      <c r="K189" s="23">
        <v>31.9</v>
      </c>
      <c r="L189" s="30">
        <v>31.3</v>
      </c>
      <c r="M189" s="23">
        <v>30.2</v>
      </c>
      <c r="N189" s="83">
        <v>29.6</v>
      </c>
      <c r="O189" s="31">
        <v>28.3</v>
      </c>
      <c r="P189" s="31">
        <v>26.6</v>
      </c>
      <c r="Q189" s="32">
        <v>24.7</v>
      </c>
      <c r="R189" s="31">
        <v>22.6</v>
      </c>
      <c r="S189" s="31">
        <v>20.6</v>
      </c>
      <c r="T189" s="31">
        <v>18.6</v>
      </c>
      <c r="U189" s="31">
        <v>16.8</v>
      </c>
      <c r="V189" s="32">
        <v>15</v>
      </c>
      <c r="W189" s="28">
        <f t="shared" si="8"/>
        <v>0.21390865288366004</v>
      </c>
      <c r="X189" s="28">
        <f>SUM(X$41,$W$46:$W189)</f>
        <v>97.45055214317033</v>
      </c>
      <c r="Y189" s="29">
        <v>13.933</v>
      </c>
    </row>
    <row r="190" spans="1:25" ht="12.75">
      <c r="A190" s="20">
        <v>184</v>
      </c>
      <c r="B190" s="21" t="s">
        <v>91</v>
      </c>
      <c r="C190" s="23">
        <v>20.4</v>
      </c>
      <c r="D190" s="23">
        <v>23.5</v>
      </c>
      <c r="E190" s="23">
        <v>24.9</v>
      </c>
      <c r="F190" s="23">
        <v>25.9</v>
      </c>
      <c r="G190" s="30">
        <v>26.4</v>
      </c>
      <c r="H190" s="23">
        <v>26.2</v>
      </c>
      <c r="I190" s="23">
        <v>21.9</v>
      </c>
      <c r="J190" s="23">
        <v>23.8</v>
      </c>
      <c r="K190" s="23">
        <v>25.9</v>
      </c>
      <c r="L190" s="30">
        <v>27.8</v>
      </c>
      <c r="M190" s="23">
        <v>29.9</v>
      </c>
      <c r="N190" s="83">
        <v>30.1</v>
      </c>
      <c r="O190" s="31">
        <v>27.4</v>
      </c>
      <c r="P190" s="31">
        <v>23.7</v>
      </c>
      <c r="Q190" s="32">
        <v>20.6</v>
      </c>
      <c r="R190" s="31">
        <v>18.7</v>
      </c>
      <c r="S190" s="31">
        <v>17.6</v>
      </c>
      <c r="T190" s="31">
        <v>16.6</v>
      </c>
      <c r="U190" s="31">
        <v>14.8</v>
      </c>
      <c r="V190" s="32">
        <v>12.8</v>
      </c>
      <c r="W190" s="28">
        <f t="shared" si="8"/>
        <v>0.06950150517507565</v>
      </c>
      <c r="X190" s="28">
        <f>SUM(X$41,$W$46:$W190)</f>
        <v>97.5200536483454</v>
      </c>
      <c r="Y190" s="29">
        <v>4.527</v>
      </c>
    </row>
    <row r="191" spans="1:25" ht="12.75">
      <c r="A191" s="20">
        <v>185</v>
      </c>
      <c r="B191" s="21" t="s">
        <v>82</v>
      </c>
      <c r="C191" s="23">
        <v>19.4</v>
      </c>
      <c r="D191" s="23">
        <v>20.7</v>
      </c>
      <c r="E191" s="23">
        <v>22</v>
      </c>
      <c r="F191" s="23">
        <v>23.7</v>
      </c>
      <c r="G191" s="30">
        <v>26.6</v>
      </c>
      <c r="H191" s="23">
        <v>28.8</v>
      </c>
      <c r="I191" s="23">
        <v>30.4</v>
      </c>
      <c r="J191" s="23">
        <v>31.2</v>
      </c>
      <c r="K191" s="23">
        <v>31.7</v>
      </c>
      <c r="L191" s="30">
        <v>31.9</v>
      </c>
      <c r="M191" s="23">
        <v>31.4</v>
      </c>
      <c r="N191" s="83">
        <v>30.1</v>
      </c>
      <c r="O191" s="31">
        <v>29.2</v>
      </c>
      <c r="P191" s="31">
        <v>28.2</v>
      </c>
      <c r="Q191" s="32">
        <v>26.8</v>
      </c>
      <c r="R191" s="31">
        <v>24.9</v>
      </c>
      <c r="S191" s="31">
        <v>22.9</v>
      </c>
      <c r="T191" s="31">
        <v>20.7</v>
      </c>
      <c r="U191" s="31">
        <v>19</v>
      </c>
      <c r="V191" s="32">
        <v>17.4</v>
      </c>
      <c r="W191" s="28">
        <f t="shared" si="8"/>
        <v>0.15576811829165402</v>
      </c>
      <c r="X191" s="28">
        <f>SUM(X$41,$W$46:$W191)</f>
        <v>97.67582176663706</v>
      </c>
      <c r="Y191" s="29">
        <v>10.146</v>
      </c>
    </row>
    <row r="192" spans="1:25" ht="12.75">
      <c r="A192" s="20">
        <v>186</v>
      </c>
      <c r="B192" s="21" t="s">
        <v>94</v>
      </c>
      <c r="C192" s="23">
        <v>20.6</v>
      </c>
      <c r="D192" s="23">
        <v>22.7</v>
      </c>
      <c r="E192" s="23">
        <v>24.6</v>
      </c>
      <c r="F192" s="23">
        <v>27.5</v>
      </c>
      <c r="G192" s="30">
        <v>31.3</v>
      </c>
      <c r="H192" s="23">
        <v>35.3</v>
      </c>
      <c r="I192" s="23">
        <v>39</v>
      </c>
      <c r="J192" s="23">
        <v>39.7</v>
      </c>
      <c r="K192" s="23">
        <v>36.7</v>
      </c>
      <c r="L192" s="30">
        <v>32.8</v>
      </c>
      <c r="M192" s="23">
        <v>30.7</v>
      </c>
      <c r="N192" s="83">
        <v>30.9</v>
      </c>
      <c r="O192" s="31">
        <v>29.9</v>
      </c>
      <c r="P192" s="31">
        <v>27.7</v>
      </c>
      <c r="Q192" s="32">
        <v>24.8</v>
      </c>
      <c r="R192" s="31">
        <v>22.3</v>
      </c>
      <c r="S192" s="31">
        <v>20.4</v>
      </c>
      <c r="T192" s="31">
        <v>18.9</v>
      </c>
      <c r="U192" s="31">
        <v>17.3</v>
      </c>
      <c r="V192" s="32">
        <v>15.6</v>
      </c>
      <c r="W192" s="28">
        <f t="shared" si="8"/>
        <v>0.32387977759518355</v>
      </c>
      <c r="X192" s="28">
        <f>SUM(X$41,$W$46:$W192)</f>
        <v>97.99970154423224</v>
      </c>
      <c r="Y192" s="29">
        <v>21.096</v>
      </c>
    </row>
    <row r="193" spans="1:25" ht="12.75">
      <c r="A193" s="20">
        <v>187</v>
      </c>
      <c r="B193" s="21" t="s">
        <v>36</v>
      </c>
      <c r="C193" s="25">
        <v>12.8</v>
      </c>
      <c r="D193" s="25">
        <v>13.2</v>
      </c>
      <c r="E193" s="23">
        <v>15.9</v>
      </c>
      <c r="F193" s="23">
        <v>18.7</v>
      </c>
      <c r="G193" s="30">
        <v>21.9</v>
      </c>
      <c r="H193" s="23">
        <v>22</v>
      </c>
      <c r="I193" s="23">
        <v>23.6</v>
      </c>
      <c r="J193" s="23">
        <v>25.7</v>
      </c>
      <c r="K193" s="23">
        <v>28</v>
      </c>
      <c r="L193" s="30">
        <v>29.7</v>
      </c>
      <c r="M193" s="23">
        <v>30.4</v>
      </c>
      <c r="N193" s="83">
        <v>31.2</v>
      </c>
      <c r="O193" s="31">
        <v>31.1</v>
      </c>
      <c r="P193" s="31">
        <v>30.6</v>
      </c>
      <c r="Q193" s="32">
        <v>29.9</v>
      </c>
      <c r="R193" s="31">
        <v>28.7</v>
      </c>
      <c r="S193" s="31">
        <v>26.8</v>
      </c>
      <c r="T193" s="31">
        <v>24.2</v>
      </c>
      <c r="U193" s="31">
        <v>21.9</v>
      </c>
      <c r="V193" s="32">
        <v>20</v>
      </c>
      <c r="W193" s="28">
        <f t="shared" si="8"/>
        <v>0.02451820273130016</v>
      </c>
      <c r="X193" s="28">
        <f>SUM(X$41,$W$46:$W193)</f>
        <v>98.02421974696354</v>
      </c>
      <c r="Y193" s="29">
        <v>1.597</v>
      </c>
    </row>
    <row r="194" spans="1:25" ht="12.75">
      <c r="A194" s="20">
        <v>188</v>
      </c>
      <c r="B194" s="21" t="s">
        <v>123</v>
      </c>
      <c r="C194" s="23">
        <v>23.1</v>
      </c>
      <c r="D194" s="23">
        <v>24.2</v>
      </c>
      <c r="E194" s="23">
        <v>25.3</v>
      </c>
      <c r="F194" s="23">
        <v>26.6</v>
      </c>
      <c r="G194" s="30">
        <v>27.7</v>
      </c>
      <c r="H194" s="23">
        <v>28.9</v>
      </c>
      <c r="I194" s="23">
        <v>30</v>
      </c>
      <c r="J194" s="23">
        <v>31</v>
      </c>
      <c r="K194" s="23">
        <v>27</v>
      </c>
      <c r="L194" s="30">
        <v>28.5</v>
      </c>
      <c r="M194" s="23">
        <v>30.1</v>
      </c>
      <c r="N194" s="83">
        <v>31.3</v>
      </c>
      <c r="O194" s="31">
        <v>30.8</v>
      </c>
      <c r="P194" s="31">
        <v>30.1</v>
      </c>
      <c r="Q194" s="32">
        <v>29.2</v>
      </c>
      <c r="R194" s="31">
        <v>28.2</v>
      </c>
      <c r="S194" s="31">
        <v>26.6</v>
      </c>
      <c r="T194" s="31">
        <v>24.5</v>
      </c>
      <c r="U194" s="31">
        <v>22.3</v>
      </c>
      <c r="V194" s="32">
        <v>20.2</v>
      </c>
      <c r="W194" s="28">
        <f t="shared" si="8"/>
        <v>0.05284386587422364</v>
      </c>
      <c r="X194" s="28">
        <f>SUM(X$41,$W$46:$W194)</f>
        <v>98.07706361283776</v>
      </c>
      <c r="Y194" s="29">
        <v>3.442</v>
      </c>
    </row>
    <row r="195" spans="1:25" ht="12.75">
      <c r="A195" s="20">
        <v>189</v>
      </c>
      <c r="B195" s="21" t="s">
        <v>126</v>
      </c>
      <c r="C195" s="23">
        <v>23.3</v>
      </c>
      <c r="D195" s="23">
        <v>23</v>
      </c>
      <c r="E195" s="23">
        <v>23.3</v>
      </c>
      <c r="F195" s="23">
        <v>23.9</v>
      </c>
      <c r="G195" s="30">
        <v>23.8</v>
      </c>
      <c r="H195" s="23">
        <v>25.9</v>
      </c>
      <c r="I195" s="23">
        <v>29.1</v>
      </c>
      <c r="J195" s="23">
        <v>30.6</v>
      </c>
      <c r="K195" s="23">
        <v>26.8</v>
      </c>
      <c r="L195" s="30">
        <v>25.6</v>
      </c>
      <c r="M195" s="23">
        <v>27.5</v>
      </c>
      <c r="N195" s="83">
        <v>31.5</v>
      </c>
      <c r="O195" s="31">
        <v>32.6</v>
      </c>
      <c r="P195" s="31">
        <v>30.6</v>
      </c>
      <c r="Q195" s="32">
        <v>28.5</v>
      </c>
      <c r="R195" s="31">
        <v>27.4</v>
      </c>
      <c r="S195" s="31">
        <v>27.1</v>
      </c>
      <c r="T195" s="31">
        <v>26.3</v>
      </c>
      <c r="U195" s="31">
        <v>24.4</v>
      </c>
      <c r="V195" s="32">
        <v>22.1</v>
      </c>
      <c r="W195" s="28">
        <f t="shared" si="8"/>
        <v>0.12065657812478894</v>
      </c>
      <c r="X195" s="28">
        <f>SUM(X$41,$W$46:$W195)</f>
        <v>98.19772019096256</v>
      </c>
      <c r="Y195" s="29">
        <v>7.859</v>
      </c>
    </row>
    <row r="196" spans="1:25" ht="12.75">
      <c r="A196" s="20">
        <v>190</v>
      </c>
      <c r="B196" s="21" t="s">
        <v>110</v>
      </c>
      <c r="C196" s="23">
        <v>21.9</v>
      </c>
      <c r="D196" s="23">
        <v>24.4</v>
      </c>
      <c r="E196" s="23">
        <v>26.1</v>
      </c>
      <c r="F196" s="23">
        <v>27.5</v>
      </c>
      <c r="G196" s="30">
        <v>29.2</v>
      </c>
      <c r="H196" s="23">
        <v>30.8</v>
      </c>
      <c r="I196" s="23">
        <v>30.8</v>
      </c>
      <c r="J196" s="23">
        <v>30.6</v>
      </c>
      <c r="K196" s="23">
        <v>29.7</v>
      </c>
      <c r="L196" s="30">
        <v>28.1</v>
      </c>
      <c r="M196" s="23">
        <v>30.3</v>
      </c>
      <c r="N196" s="83">
        <v>31.5</v>
      </c>
      <c r="O196" s="31">
        <v>31.1</v>
      </c>
      <c r="P196" s="31">
        <v>29.7</v>
      </c>
      <c r="Q196" s="32">
        <v>28.3</v>
      </c>
      <c r="R196" s="31">
        <v>26.6</v>
      </c>
      <c r="S196" s="31">
        <v>24.6</v>
      </c>
      <c r="T196" s="31">
        <v>22.2</v>
      </c>
      <c r="U196" s="31">
        <v>19.8</v>
      </c>
      <c r="V196" s="32">
        <v>17.8</v>
      </c>
      <c r="W196" s="28">
        <f t="shared" si="8"/>
        <v>0.9018307743514732</v>
      </c>
      <c r="X196" s="28">
        <f>SUM(X$41,$W$46:$W196)</f>
        <v>99.09955096531402</v>
      </c>
      <c r="Y196" s="29">
        <v>58.741</v>
      </c>
    </row>
    <row r="197" spans="1:25" ht="12.75">
      <c r="A197" s="20">
        <v>191</v>
      </c>
      <c r="B197" s="21" t="s">
        <v>96</v>
      </c>
      <c r="C197" s="23">
        <v>20.7</v>
      </c>
      <c r="D197" s="23">
        <v>23.7</v>
      </c>
      <c r="E197" s="23">
        <v>30.5</v>
      </c>
      <c r="F197" s="23">
        <v>31.5</v>
      </c>
      <c r="G197" s="30">
        <v>29.8</v>
      </c>
      <c r="H197" s="23">
        <v>34.3</v>
      </c>
      <c r="I197" s="23">
        <v>35.5</v>
      </c>
      <c r="J197" s="23">
        <v>38.8</v>
      </c>
      <c r="K197" s="23">
        <v>38.7</v>
      </c>
      <c r="L197" s="30">
        <v>37</v>
      </c>
      <c r="M197" s="23">
        <v>34.9</v>
      </c>
      <c r="N197" s="83">
        <v>32.2</v>
      </c>
      <c r="O197" s="31">
        <v>29.5</v>
      </c>
      <c r="P197" s="31">
        <v>27</v>
      </c>
      <c r="Q197" s="32">
        <v>24.8</v>
      </c>
      <c r="R197" s="31">
        <v>22.7</v>
      </c>
      <c r="S197" s="31">
        <v>20.5</v>
      </c>
      <c r="T197" s="31">
        <v>18.4</v>
      </c>
      <c r="U197" s="31">
        <v>16.3</v>
      </c>
      <c r="V197" s="32">
        <v>14.6</v>
      </c>
      <c r="W197" s="28">
        <f t="shared" si="8"/>
        <v>0.057756718018253723</v>
      </c>
      <c r="X197" s="28">
        <f>SUM(X$41,$W$46:$W197)</f>
        <v>99.15730768333228</v>
      </c>
      <c r="Y197" s="29">
        <v>3.762</v>
      </c>
    </row>
    <row r="198" spans="1:25" ht="12.75">
      <c r="A198" s="20">
        <v>192</v>
      </c>
      <c r="B198" s="21" t="s">
        <v>39</v>
      </c>
      <c r="C198" s="25">
        <v>12.9</v>
      </c>
      <c r="D198" s="23">
        <v>15.8</v>
      </c>
      <c r="E198" s="23">
        <v>18.5</v>
      </c>
      <c r="F198" s="23">
        <v>19.4</v>
      </c>
      <c r="G198" s="30">
        <v>21.3</v>
      </c>
      <c r="H198" s="35">
        <v>-20</v>
      </c>
      <c r="I198" s="23">
        <v>21.1</v>
      </c>
      <c r="J198" s="23">
        <v>22.9</v>
      </c>
      <c r="K198" s="23">
        <v>27.6</v>
      </c>
      <c r="L198" s="30">
        <v>33.1</v>
      </c>
      <c r="M198" s="23">
        <v>31.5</v>
      </c>
      <c r="N198" s="83">
        <v>33.2</v>
      </c>
      <c r="O198" s="31">
        <v>32.1</v>
      </c>
      <c r="P198" s="31">
        <v>30.7</v>
      </c>
      <c r="Q198" s="32">
        <v>28.4</v>
      </c>
      <c r="R198" s="31">
        <v>25.8</v>
      </c>
      <c r="S198" s="31">
        <v>23.6</v>
      </c>
      <c r="T198" s="31">
        <v>21.8</v>
      </c>
      <c r="U198" s="31">
        <v>20.4</v>
      </c>
      <c r="V198" s="32">
        <v>18.8</v>
      </c>
      <c r="W198" s="28">
        <f t="shared" si="8"/>
        <v>0.016381291367750322</v>
      </c>
      <c r="X198" s="28">
        <f>SUM(X$41,$W$46:$W198)</f>
        <v>99.17368897470003</v>
      </c>
      <c r="Y198" s="29">
        <v>1.067</v>
      </c>
    </row>
    <row r="199" spans="1:25" ht="12.75">
      <c r="A199" s="20">
        <v>193</v>
      </c>
      <c r="B199" s="21" t="s">
        <v>152</v>
      </c>
      <c r="C199" s="23">
        <v>26.8</v>
      </c>
      <c r="D199" s="23">
        <v>28</v>
      </c>
      <c r="E199" s="23">
        <v>29.8</v>
      </c>
      <c r="F199" s="23">
        <v>31.6</v>
      </c>
      <c r="G199" s="30">
        <v>33.3</v>
      </c>
      <c r="H199" s="23">
        <v>32.9</v>
      </c>
      <c r="I199" s="23">
        <v>32.8</v>
      </c>
      <c r="J199" s="23">
        <v>34.4</v>
      </c>
      <c r="K199" s="23">
        <v>33.6</v>
      </c>
      <c r="L199" s="30">
        <v>30.5</v>
      </c>
      <c r="M199" s="23">
        <v>31.8</v>
      </c>
      <c r="N199" s="83">
        <v>33.2</v>
      </c>
      <c r="O199" s="31">
        <v>32.8</v>
      </c>
      <c r="P199" s="31">
        <v>31.5</v>
      </c>
      <c r="Q199" s="32">
        <v>29.1</v>
      </c>
      <c r="R199" s="31">
        <v>26.3</v>
      </c>
      <c r="S199" s="31">
        <v>23.8</v>
      </c>
      <c r="T199" s="31">
        <v>21.6</v>
      </c>
      <c r="U199" s="31">
        <v>19.8</v>
      </c>
      <c r="V199" s="32">
        <v>17.9</v>
      </c>
      <c r="W199" s="28">
        <f t="shared" si="8"/>
        <v>0.4444135344163717</v>
      </c>
      <c r="X199" s="28">
        <f>SUM(X$41,$W$46:$W199)</f>
        <v>99.6181025091164</v>
      </c>
      <c r="Y199" s="29">
        <v>28.947</v>
      </c>
    </row>
    <row r="200" spans="1:25" ht="12.75">
      <c r="A200" s="20">
        <v>194</v>
      </c>
      <c r="B200" s="21" t="s">
        <v>97</v>
      </c>
      <c r="C200" s="23">
        <v>20.8</v>
      </c>
      <c r="D200" s="23">
        <v>21.2</v>
      </c>
      <c r="E200" s="23">
        <v>22</v>
      </c>
      <c r="F200" s="23">
        <v>24</v>
      </c>
      <c r="G200" s="30">
        <v>26.2</v>
      </c>
      <c r="H200" s="23">
        <v>27.7</v>
      </c>
      <c r="I200" s="23">
        <v>29.3</v>
      </c>
      <c r="J200" s="23">
        <v>30.8</v>
      </c>
      <c r="K200" s="23">
        <v>32.3</v>
      </c>
      <c r="L200" s="30">
        <v>33.1</v>
      </c>
      <c r="M200" s="23">
        <v>32.2</v>
      </c>
      <c r="N200" s="83">
        <v>33.4</v>
      </c>
      <c r="O200" s="31">
        <v>32.3</v>
      </c>
      <c r="P200" s="31">
        <v>30.6</v>
      </c>
      <c r="Q200" s="32">
        <v>28.5</v>
      </c>
      <c r="R200" s="31">
        <v>26.1</v>
      </c>
      <c r="S200" s="31">
        <v>23.7</v>
      </c>
      <c r="T200" s="31">
        <v>21.6</v>
      </c>
      <c r="U200" s="31">
        <v>19.8</v>
      </c>
      <c r="V200" s="32">
        <v>18</v>
      </c>
      <c r="W200" s="28">
        <f t="shared" si="8"/>
        <v>0.17825976951354175</v>
      </c>
      <c r="X200" s="28">
        <f>SUM(X$41,$W$46:$W200)</f>
        <v>99.79636227862994</v>
      </c>
      <c r="Y200" s="29">
        <v>11.611</v>
      </c>
    </row>
    <row r="201" spans="1:25" ht="12.75">
      <c r="A201" s="20">
        <v>195</v>
      </c>
      <c r="B201" s="21" t="s">
        <v>194</v>
      </c>
      <c r="C201" s="23">
        <v>33.1</v>
      </c>
      <c r="D201" s="23">
        <v>33</v>
      </c>
      <c r="E201" s="23">
        <v>33</v>
      </c>
      <c r="F201" s="23">
        <v>32.7</v>
      </c>
      <c r="G201" s="30">
        <v>32.2</v>
      </c>
      <c r="H201" s="23">
        <v>32</v>
      </c>
      <c r="I201" s="23">
        <v>32.6</v>
      </c>
      <c r="J201" s="23">
        <v>33.1</v>
      </c>
      <c r="K201" s="23">
        <v>34.3</v>
      </c>
      <c r="L201" s="30">
        <v>35.5</v>
      </c>
      <c r="M201" s="23">
        <v>35.6</v>
      </c>
      <c r="N201" s="83">
        <v>35.2</v>
      </c>
      <c r="O201" s="31">
        <v>34.7</v>
      </c>
      <c r="P201" s="31">
        <v>34.1</v>
      </c>
      <c r="Q201" s="32">
        <v>33.5</v>
      </c>
      <c r="R201" s="31">
        <v>32.4</v>
      </c>
      <c r="S201" s="31">
        <v>30.7</v>
      </c>
      <c r="T201" s="31">
        <v>28.6</v>
      </c>
      <c r="U201" s="31">
        <v>26.1</v>
      </c>
      <c r="V201" s="32">
        <v>23.9</v>
      </c>
      <c r="W201" s="28">
        <f t="shared" si="8"/>
        <v>0.20363772137004713</v>
      </c>
      <c r="X201" s="28">
        <f>SUM(X$41,$W$46:$W201)</f>
        <v>99.99999999999999</v>
      </c>
      <c r="Y201" s="29">
        <v>13.264</v>
      </c>
    </row>
    <row r="202" spans="1:25" ht="12.75">
      <c r="A202" s="37"/>
      <c r="B202" s="38" t="s">
        <v>205</v>
      </c>
      <c r="C202" s="39">
        <f aca="true" t="shared" si="9" ref="C202:V202">MIN(C$3:C$41,C$46:C$201)</f>
        <v>2.7</v>
      </c>
      <c r="D202" s="39">
        <f t="shared" si="9"/>
        <v>3</v>
      </c>
      <c r="E202" s="39">
        <f t="shared" si="9"/>
        <v>3.3</v>
      </c>
      <c r="F202" s="39">
        <f t="shared" si="9"/>
        <v>2.1</v>
      </c>
      <c r="G202" s="40">
        <f t="shared" si="9"/>
        <v>-0.9</v>
      </c>
      <c r="H202" s="41">
        <f t="shared" si="9"/>
        <v>-20</v>
      </c>
      <c r="I202" s="39">
        <f t="shared" si="9"/>
        <v>-1.3</v>
      </c>
      <c r="J202" s="39">
        <f t="shared" si="9"/>
        <v>-1.8</v>
      </c>
      <c r="K202" s="41">
        <f t="shared" si="9"/>
        <v>-3</v>
      </c>
      <c r="L202" s="42">
        <f t="shared" si="9"/>
        <v>-6.5</v>
      </c>
      <c r="M202" s="41">
        <f t="shared" si="9"/>
        <v>-7.4</v>
      </c>
      <c r="N202" s="41">
        <f t="shared" si="9"/>
        <v>-7.2</v>
      </c>
      <c r="O202" s="41">
        <f t="shared" si="9"/>
        <v>-7.4</v>
      </c>
      <c r="P202" s="41">
        <f t="shared" si="9"/>
        <v>-7.8</v>
      </c>
      <c r="Q202" s="42">
        <f t="shared" si="9"/>
        <v>-8.3</v>
      </c>
      <c r="R202" s="41">
        <f t="shared" si="9"/>
        <v>-8.8</v>
      </c>
      <c r="S202" s="41">
        <f t="shared" si="9"/>
        <v>-9.2</v>
      </c>
      <c r="T202" s="41">
        <f t="shared" si="9"/>
        <v>-9.4</v>
      </c>
      <c r="U202" s="41">
        <f t="shared" si="9"/>
        <v>-9.9</v>
      </c>
      <c r="V202" s="42">
        <f t="shared" si="9"/>
        <v>-10.5</v>
      </c>
      <c r="W202" s="43"/>
      <c r="X202" s="43"/>
      <c r="Y202" s="44"/>
    </row>
    <row r="203" spans="1:25" ht="12.75">
      <c r="A203" s="45"/>
      <c r="B203" s="46" t="s">
        <v>206</v>
      </c>
      <c r="C203" s="47">
        <f aca="true" t="shared" si="10" ref="C203:V203">SUM(C$3:C$41,C$46:C$201)/195</f>
        <v>21.11025641025641</v>
      </c>
      <c r="D203" s="47">
        <f t="shared" si="10"/>
        <v>22.438974358974356</v>
      </c>
      <c r="E203" s="47">
        <f t="shared" si="10"/>
        <v>23.05230769230768</v>
      </c>
      <c r="F203" s="47">
        <f t="shared" si="10"/>
        <v>22.19948717948717</v>
      </c>
      <c r="G203" s="48">
        <f t="shared" si="10"/>
        <v>21.561538461538465</v>
      </c>
      <c r="H203" s="47">
        <f t="shared" si="10"/>
        <v>20.635897435897448</v>
      </c>
      <c r="I203" s="47">
        <f t="shared" si="10"/>
        <v>20.87846153846154</v>
      </c>
      <c r="J203" s="47">
        <f t="shared" si="10"/>
        <v>19.994871794871795</v>
      </c>
      <c r="K203" s="47">
        <f t="shared" si="10"/>
        <v>17.946153846153845</v>
      </c>
      <c r="L203" s="48">
        <f t="shared" si="10"/>
        <v>15.84051282051282</v>
      </c>
      <c r="M203" s="47">
        <f t="shared" si="10"/>
        <v>14.22153846153847</v>
      </c>
      <c r="N203" s="49">
        <f t="shared" si="10"/>
        <v>13.275384615384612</v>
      </c>
      <c r="O203" s="49">
        <f t="shared" si="10"/>
        <v>12.202051282051283</v>
      </c>
      <c r="P203" s="49">
        <f t="shared" si="10"/>
        <v>10.947692307692309</v>
      </c>
      <c r="Q203" s="50">
        <f t="shared" si="10"/>
        <v>9.549230769230768</v>
      </c>
      <c r="R203" s="49">
        <f t="shared" si="10"/>
        <v>8.148717948717952</v>
      </c>
      <c r="S203" s="49">
        <f t="shared" si="10"/>
        <v>6.824615384615384</v>
      </c>
      <c r="T203" s="49">
        <f t="shared" si="10"/>
        <v>5.615384615384613</v>
      </c>
      <c r="U203" s="49">
        <f t="shared" si="10"/>
        <v>4.495897435897434</v>
      </c>
      <c r="V203" s="50">
        <f t="shared" si="10"/>
        <v>3.423589743589744</v>
      </c>
      <c r="W203" s="51"/>
      <c r="X203" s="51" t="s">
        <v>207</v>
      </c>
      <c r="Y203" s="52">
        <f>SUM(Y$3:Y$41,Y$46:Y$201)</f>
        <v>6513.5279999999975</v>
      </c>
    </row>
    <row r="204" spans="1:25" ht="12.75">
      <c r="A204" s="53"/>
      <c r="B204" s="54" t="s">
        <v>208</v>
      </c>
      <c r="C204" s="55">
        <f aca="true" t="shared" si="11" ref="C204:V204">MAX(C$3:C$41,C$46:C$201)</f>
        <v>37.3</v>
      </c>
      <c r="D204" s="55">
        <f t="shared" si="11"/>
        <v>37.3</v>
      </c>
      <c r="E204" s="55">
        <f t="shared" si="11"/>
        <v>38.1</v>
      </c>
      <c r="F204" s="55">
        <f t="shared" si="11"/>
        <v>43.4</v>
      </c>
      <c r="G204" s="56">
        <f t="shared" si="11"/>
        <v>39.4</v>
      </c>
      <c r="H204" s="55">
        <f t="shared" si="11"/>
        <v>37.9</v>
      </c>
      <c r="I204" s="55">
        <f t="shared" si="11"/>
        <v>39</v>
      </c>
      <c r="J204" s="55">
        <f t="shared" si="11"/>
        <v>39.7</v>
      </c>
      <c r="K204" s="55">
        <f t="shared" si="11"/>
        <v>38.7</v>
      </c>
      <c r="L204" s="56">
        <f t="shared" si="11"/>
        <v>37</v>
      </c>
      <c r="M204" s="55">
        <f t="shared" si="11"/>
        <v>35.6</v>
      </c>
      <c r="N204" s="57">
        <f t="shared" si="11"/>
        <v>35.2</v>
      </c>
      <c r="O204" s="57">
        <f t="shared" si="11"/>
        <v>34.7</v>
      </c>
      <c r="P204" s="57">
        <f t="shared" si="11"/>
        <v>34.1</v>
      </c>
      <c r="Q204" s="58">
        <f t="shared" si="11"/>
        <v>33.5</v>
      </c>
      <c r="R204" s="57">
        <f t="shared" si="11"/>
        <v>32.4</v>
      </c>
      <c r="S204" s="57">
        <f t="shared" si="11"/>
        <v>30.7</v>
      </c>
      <c r="T204" s="57">
        <f t="shared" si="11"/>
        <v>28.6</v>
      </c>
      <c r="U204" s="57">
        <f t="shared" si="11"/>
        <v>26.1</v>
      </c>
      <c r="V204" s="58">
        <f t="shared" si="11"/>
        <v>23.9</v>
      </c>
      <c r="W204" s="59"/>
      <c r="X204" s="59"/>
      <c r="Y204" s="60"/>
    </row>
    <row r="205" spans="1:25" ht="12.75">
      <c r="A205" s="61"/>
      <c r="B205" s="62" t="s">
        <v>48</v>
      </c>
      <c r="C205" s="61">
        <v>0</v>
      </c>
      <c r="D205" s="61">
        <v>0</v>
      </c>
      <c r="E205" s="61">
        <v>0</v>
      </c>
      <c r="F205" s="61">
        <v>0</v>
      </c>
      <c r="G205" s="62">
        <v>0</v>
      </c>
      <c r="H205" s="63">
        <v>2</v>
      </c>
      <c r="I205" s="61">
        <v>0</v>
      </c>
      <c r="J205" s="61">
        <v>0</v>
      </c>
      <c r="K205" s="63">
        <v>6</v>
      </c>
      <c r="L205" s="64">
        <v>7</v>
      </c>
      <c r="M205" s="63">
        <v>10</v>
      </c>
      <c r="N205" s="63">
        <v>11</v>
      </c>
      <c r="O205" s="63">
        <v>15</v>
      </c>
      <c r="P205" s="63">
        <v>19</v>
      </c>
      <c r="Q205" s="64">
        <v>21</v>
      </c>
      <c r="R205" s="63">
        <v>25</v>
      </c>
      <c r="S205" s="63">
        <v>34</v>
      </c>
      <c r="T205" s="63">
        <v>38</v>
      </c>
      <c r="U205" s="63">
        <v>44</v>
      </c>
      <c r="V205" s="64">
        <v>50</v>
      </c>
      <c r="W205" s="61"/>
      <c r="X205" s="61"/>
      <c r="Y205" s="62"/>
    </row>
    <row r="208" ht="12.75">
      <c r="B208" t="s">
        <v>209</v>
      </c>
    </row>
    <row r="209" ht="12.75">
      <c r="B209" t="s">
        <v>210</v>
      </c>
    </row>
    <row r="211" ht="12.75">
      <c r="B211" t="s">
        <v>211</v>
      </c>
    </row>
    <row r="212" ht="12.75">
      <c r="B212" t="s">
        <v>212</v>
      </c>
    </row>
    <row r="213" ht="12.75">
      <c r="B213" t="s">
        <v>213</v>
      </c>
    </row>
    <row r="215" ht="12.75">
      <c r="B215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3"/>
  <dimension ref="A1:Y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70" customWidth="1"/>
    <col min="2" max="2" width="16.7109375" style="0" customWidth="1"/>
    <col min="3" max="22" width="5.8515625" style="71" customWidth="1"/>
    <col min="23" max="23" width="7.7109375" style="72" customWidth="1"/>
    <col min="24" max="24" width="6.28125" style="72" customWidth="1"/>
    <col min="25" max="25" width="9.28125" style="73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5"/>
      <c r="X1" s="5" t="s">
        <v>1</v>
      </c>
      <c r="Y1" s="6"/>
    </row>
    <row r="2" spans="1:25" ht="12.75">
      <c r="A2" s="1"/>
      <c r="B2" s="2"/>
      <c r="C2" s="7">
        <v>1955</v>
      </c>
      <c r="D2" s="7">
        <v>1960</v>
      </c>
      <c r="E2" s="7">
        <v>1965</v>
      </c>
      <c r="F2" s="7">
        <v>1970</v>
      </c>
      <c r="G2" s="8">
        <v>1975</v>
      </c>
      <c r="H2" s="7">
        <v>1980</v>
      </c>
      <c r="I2" s="7">
        <v>1985</v>
      </c>
      <c r="J2" s="7">
        <v>1990</v>
      </c>
      <c r="K2" s="7">
        <v>1995</v>
      </c>
      <c r="L2" s="8">
        <v>2000</v>
      </c>
      <c r="M2" s="7">
        <v>2005</v>
      </c>
      <c r="N2" s="7">
        <v>2010</v>
      </c>
      <c r="O2" s="7">
        <v>2015</v>
      </c>
      <c r="P2" s="7">
        <v>2020</v>
      </c>
      <c r="Q2" s="8">
        <v>2025</v>
      </c>
      <c r="R2" s="7">
        <v>2030</v>
      </c>
      <c r="S2" s="7">
        <v>2035</v>
      </c>
      <c r="T2" s="7">
        <v>2040</v>
      </c>
      <c r="U2" s="7">
        <v>2045</v>
      </c>
      <c r="V2" s="8">
        <v>2050</v>
      </c>
      <c r="W2" s="7" t="s">
        <v>2</v>
      </c>
      <c r="X2" s="7" t="s">
        <v>3</v>
      </c>
      <c r="Y2" s="8" t="s">
        <v>4</v>
      </c>
    </row>
    <row r="3" spans="1:25" ht="12.75">
      <c r="A3" s="9">
        <v>1</v>
      </c>
      <c r="B3" s="10" t="s">
        <v>55</v>
      </c>
      <c r="C3" s="65">
        <v>14.9</v>
      </c>
      <c r="D3" s="12">
        <v>14.4</v>
      </c>
      <c r="E3" s="12">
        <v>10.3</v>
      </c>
      <c r="F3" s="12">
        <v>7.2</v>
      </c>
      <c r="G3" s="13">
        <v>6</v>
      </c>
      <c r="H3" s="12">
        <v>4.2</v>
      </c>
      <c r="I3" s="12">
        <v>3.3</v>
      </c>
      <c r="J3" s="12">
        <v>2.5</v>
      </c>
      <c r="K3" s="16">
        <v>-2.4</v>
      </c>
      <c r="L3" s="17">
        <v>-6.5</v>
      </c>
      <c r="M3" s="16">
        <v>-7.4</v>
      </c>
      <c r="N3" s="16">
        <v>-7.2</v>
      </c>
      <c r="O3" s="16">
        <v>-7.4</v>
      </c>
      <c r="P3" s="16">
        <v>-7.8</v>
      </c>
      <c r="Q3" s="81">
        <v>-8.3</v>
      </c>
      <c r="R3" s="16">
        <v>-8.8</v>
      </c>
      <c r="S3" s="16">
        <v>-9.2</v>
      </c>
      <c r="T3" s="16">
        <v>-9.4</v>
      </c>
      <c r="U3" s="16">
        <v>-9.9</v>
      </c>
      <c r="V3" s="17">
        <v>-10.5</v>
      </c>
      <c r="W3" s="18">
        <f aca="true" t="shared" si="0" ref="W3:W41">100*$Y3/$Y$203</f>
        <v>0.7203162402925116</v>
      </c>
      <c r="X3" s="18">
        <f>SUM($W$3:$W3)</f>
        <v>0.7203162402925116</v>
      </c>
      <c r="Y3" s="19">
        <v>46.918</v>
      </c>
    </row>
    <row r="4" spans="1:25" ht="12.75">
      <c r="A4" s="20">
        <v>2</v>
      </c>
      <c r="B4" s="21" t="s">
        <v>28</v>
      </c>
      <c r="C4" s="23">
        <v>10.9</v>
      </c>
      <c r="D4" s="23">
        <v>9.8</v>
      </c>
      <c r="E4" s="23">
        <v>8.4</v>
      </c>
      <c r="F4" s="23">
        <v>7.1</v>
      </c>
      <c r="G4" s="30">
        <v>6.5</v>
      </c>
      <c r="H4" s="23">
        <v>5.2</v>
      </c>
      <c r="I4" s="23">
        <v>2.6</v>
      </c>
      <c r="J4" s="23">
        <v>1</v>
      </c>
      <c r="K4" s="33">
        <v>-2.6</v>
      </c>
      <c r="L4" s="34">
        <v>-6.1</v>
      </c>
      <c r="M4" s="33">
        <v>-5.5</v>
      </c>
      <c r="N4" s="33">
        <v>-5.9</v>
      </c>
      <c r="O4" s="33">
        <v>-6.6</v>
      </c>
      <c r="P4" s="33">
        <v>-7.3</v>
      </c>
      <c r="Q4" s="82">
        <v>-8.1</v>
      </c>
      <c r="R4" s="33">
        <v>-8.7</v>
      </c>
      <c r="S4" s="33">
        <v>-9.1</v>
      </c>
      <c r="T4" s="33">
        <v>-9.4</v>
      </c>
      <c r="U4" s="33">
        <v>-9.8</v>
      </c>
      <c r="V4" s="34">
        <v>-10.4</v>
      </c>
      <c r="W4" s="28">
        <f t="shared" si="0"/>
        <v>0.11890637454847824</v>
      </c>
      <c r="X4" s="28">
        <f>SUM($W$3:$W4)</f>
        <v>0.8392226148409898</v>
      </c>
      <c r="Y4" s="29">
        <v>7.745</v>
      </c>
    </row>
    <row r="5" spans="1:25" ht="12.75">
      <c r="A5" s="20">
        <v>3</v>
      </c>
      <c r="B5" s="21" t="s">
        <v>66</v>
      </c>
      <c r="C5" s="25">
        <v>17</v>
      </c>
      <c r="D5" s="25">
        <v>16.4</v>
      </c>
      <c r="E5" s="23">
        <v>12.2</v>
      </c>
      <c r="F5" s="23">
        <v>6.1</v>
      </c>
      <c r="G5" s="30">
        <v>6.2</v>
      </c>
      <c r="H5" s="23">
        <v>5.6</v>
      </c>
      <c r="I5" s="23">
        <v>5.2</v>
      </c>
      <c r="J5" s="23">
        <v>5</v>
      </c>
      <c r="K5" s="33">
        <v>-2.3</v>
      </c>
      <c r="L5" s="34">
        <v>-5.3</v>
      </c>
      <c r="M5" s="33">
        <v>-6</v>
      </c>
      <c r="N5" s="33">
        <v>-5.5</v>
      </c>
      <c r="O5" s="33">
        <v>-5.9</v>
      </c>
      <c r="P5" s="33">
        <v>-6.4</v>
      </c>
      <c r="Q5" s="82">
        <v>-6.9</v>
      </c>
      <c r="R5" s="33">
        <v>-7.2</v>
      </c>
      <c r="S5" s="33">
        <v>-7.2</v>
      </c>
      <c r="T5" s="33">
        <v>-7.2</v>
      </c>
      <c r="U5" s="33">
        <v>-7.4</v>
      </c>
      <c r="V5" s="34">
        <v>-7.7</v>
      </c>
      <c r="W5" s="28">
        <f t="shared" si="0"/>
        <v>2.210061889654886</v>
      </c>
      <c r="X5" s="28">
        <f>SUM($W$3:$W5)</f>
        <v>3.0492845044958754</v>
      </c>
      <c r="Y5" s="29">
        <v>143.953</v>
      </c>
    </row>
    <row r="6" spans="1:25" ht="12.75">
      <c r="A6" s="20">
        <v>4</v>
      </c>
      <c r="B6" s="21" t="s">
        <v>32</v>
      </c>
      <c r="C6" s="23">
        <v>11.5</v>
      </c>
      <c r="D6" s="23">
        <v>14.1</v>
      </c>
      <c r="E6" s="25">
        <v>15.3</v>
      </c>
      <c r="F6" s="23">
        <v>9.7</v>
      </c>
      <c r="G6" s="30">
        <v>8.1</v>
      </c>
      <c r="H6" s="23">
        <v>6.7</v>
      </c>
      <c r="I6" s="23">
        <v>6.7</v>
      </c>
      <c r="J6" s="23">
        <v>5.8</v>
      </c>
      <c r="K6" s="23">
        <v>0.09999999999999964</v>
      </c>
      <c r="L6" s="34">
        <v>-4.2</v>
      </c>
      <c r="M6" s="33">
        <v>-5.2</v>
      </c>
      <c r="N6" s="33">
        <v>-5.3</v>
      </c>
      <c r="O6" s="33">
        <v>-5.5</v>
      </c>
      <c r="P6" s="33">
        <v>-6</v>
      </c>
      <c r="Q6" s="82">
        <v>-6.7</v>
      </c>
      <c r="R6" s="33">
        <v>-7.3</v>
      </c>
      <c r="S6" s="33">
        <v>-7.9</v>
      </c>
      <c r="T6" s="33">
        <v>-8.4</v>
      </c>
      <c r="U6" s="33">
        <v>-9.2</v>
      </c>
      <c r="V6" s="34">
        <v>-9.9</v>
      </c>
      <c r="W6" s="28">
        <f t="shared" si="0"/>
        <v>0.150379333596171</v>
      </c>
      <c r="X6" s="28">
        <f>SUM($W$3:$W6)</f>
        <v>3.1996638380920466</v>
      </c>
      <c r="Y6" s="29">
        <v>9.795</v>
      </c>
    </row>
    <row r="7" spans="1:25" ht="12.75">
      <c r="A7" s="20">
        <v>5</v>
      </c>
      <c r="B7" s="21" t="s">
        <v>49</v>
      </c>
      <c r="C7" s="25">
        <v>14.3</v>
      </c>
      <c r="D7" s="23">
        <v>9.4</v>
      </c>
      <c r="E7" s="23">
        <v>9.9</v>
      </c>
      <c r="F7" s="23">
        <v>10.7</v>
      </c>
      <c r="G7" s="24">
        <v>13.4</v>
      </c>
      <c r="H7" s="23">
        <v>9.3</v>
      </c>
      <c r="I7" s="23">
        <v>6.8</v>
      </c>
      <c r="J7" s="23">
        <v>4.2</v>
      </c>
      <c r="K7" s="23">
        <v>2.7</v>
      </c>
      <c r="L7" s="30">
        <v>2</v>
      </c>
      <c r="M7" s="23">
        <v>1</v>
      </c>
      <c r="N7" s="31">
        <v>-0.6999999999999993</v>
      </c>
      <c r="O7" s="33">
        <v>-2.3</v>
      </c>
      <c r="P7" s="33">
        <v>-3.8</v>
      </c>
      <c r="Q7" s="82">
        <v>-5.1</v>
      </c>
      <c r="R7" s="33">
        <v>-6</v>
      </c>
      <c r="S7" s="33">
        <v>-6.8</v>
      </c>
      <c r="T7" s="33">
        <v>-7.5</v>
      </c>
      <c r="U7" s="33">
        <v>-7.9</v>
      </c>
      <c r="V7" s="34">
        <v>-8.4</v>
      </c>
      <c r="W7" s="28">
        <f t="shared" si="0"/>
        <v>1.963559533328176</v>
      </c>
      <c r="X7" s="28">
        <f>SUM($W$3:$W7)</f>
        <v>5.163223371420223</v>
      </c>
      <c r="Y7" s="29">
        <v>127.897</v>
      </c>
    </row>
    <row r="8" spans="1:25" ht="12.75">
      <c r="A8" s="20">
        <v>6</v>
      </c>
      <c r="B8" s="21" t="s">
        <v>12</v>
      </c>
      <c r="C8" s="23">
        <v>4.8</v>
      </c>
      <c r="D8" s="23">
        <v>6.3</v>
      </c>
      <c r="E8" s="23">
        <v>5.4</v>
      </c>
      <c r="F8" s="23">
        <v>3.4</v>
      </c>
      <c r="G8" s="30">
        <v>2.9</v>
      </c>
      <c r="H8" s="23">
        <v>1.4</v>
      </c>
      <c r="I8" s="23">
        <v>2.3</v>
      </c>
      <c r="J8" s="23">
        <v>3.1</v>
      </c>
      <c r="K8" s="33">
        <v>-3</v>
      </c>
      <c r="L8" s="34">
        <v>-5.9</v>
      </c>
      <c r="M8" s="33">
        <v>-4.9</v>
      </c>
      <c r="N8" s="33">
        <v>-4.3</v>
      </c>
      <c r="O8" s="33">
        <v>-4</v>
      </c>
      <c r="P8" s="33">
        <v>-4.2</v>
      </c>
      <c r="Q8" s="82">
        <v>-4.9</v>
      </c>
      <c r="R8" s="33">
        <v>-5.9</v>
      </c>
      <c r="S8" s="33">
        <v>-6.6</v>
      </c>
      <c r="T8" s="33">
        <v>-6.6</v>
      </c>
      <c r="U8" s="33">
        <v>-6.3</v>
      </c>
      <c r="V8" s="34">
        <v>-6.3</v>
      </c>
      <c r="W8" s="28">
        <f t="shared" si="0"/>
        <v>0.035341830111116454</v>
      </c>
      <c r="X8" s="28">
        <f>SUM($W$3:$W8)</f>
        <v>5.1985652015313395</v>
      </c>
      <c r="Y8" s="29">
        <v>2.302</v>
      </c>
    </row>
    <row r="9" spans="1:25" ht="12.75">
      <c r="A9" s="20">
        <v>7</v>
      </c>
      <c r="B9" s="21" t="s">
        <v>37</v>
      </c>
      <c r="C9" s="23">
        <v>12.9</v>
      </c>
      <c r="D9" s="23">
        <v>13.2</v>
      </c>
      <c r="E9" s="23">
        <v>7.7</v>
      </c>
      <c r="F9" s="25">
        <v>12.7</v>
      </c>
      <c r="G9" s="30">
        <v>10</v>
      </c>
      <c r="H9" s="25">
        <v>9.4</v>
      </c>
      <c r="I9" s="23">
        <v>5.5</v>
      </c>
      <c r="J9" s="23">
        <v>5.3</v>
      </c>
      <c r="K9" s="23">
        <v>0</v>
      </c>
      <c r="L9" s="30">
        <v>-1.7</v>
      </c>
      <c r="M9" s="33">
        <v>-2.2</v>
      </c>
      <c r="N9" s="33">
        <v>-2.6</v>
      </c>
      <c r="O9" s="33">
        <v>-3.3</v>
      </c>
      <c r="P9" s="33">
        <v>-4.1</v>
      </c>
      <c r="Q9" s="82">
        <v>-4.9</v>
      </c>
      <c r="R9" s="33">
        <v>-5.5</v>
      </c>
      <c r="S9" s="33">
        <v>-6.2</v>
      </c>
      <c r="T9" s="33">
        <v>-6.8</v>
      </c>
      <c r="U9" s="33">
        <v>-7.7</v>
      </c>
      <c r="V9" s="34">
        <v>-8.5</v>
      </c>
      <c r="W9" s="28">
        <f t="shared" si="0"/>
        <v>0.33204739428463365</v>
      </c>
      <c r="X9" s="28">
        <f>SUM($W$3:$W9)</f>
        <v>5.530612595815973</v>
      </c>
      <c r="Y9" s="29">
        <v>21.628</v>
      </c>
    </row>
    <row r="10" spans="1:25" ht="12.75">
      <c r="A10" s="20">
        <v>8</v>
      </c>
      <c r="B10" s="21" t="s">
        <v>22</v>
      </c>
      <c r="C10" s="23">
        <v>9.7</v>
      </c>
      <c r="D10" s="23">
        <v>7.5</v>
      </c>
      <c r="E10" s="23">
        <v>3.3</v>
      </c>
      <c r="F10" s="23">
        <v>3.5</v>
      </c>
      <c r="G10" s="30">
        <v>3.9</v>
      </c>
      <c r="H10" s="23">
        <v>3.5</v>
      </c>
      <c r="I10" s="23">
        <v>-1.1</v>
      </c>
      <c r="J10" s="23">
        <v>-1.8</v>
      </c>
      <c r="K10" s="33">
        <v>-2.6</v>
      </c>
      <c r="L10" s="34">
        <v>-3.9</v>
      </c>
      <c r="M10" s="33">
        <v>-3.8</v>
      </c>
      <c r="N10" s="33">
        <v>-3.9</v>
      </c>
      <c r="O10" s="33">
        <v>-4.2</v>
      </c>
      <c r="P10" s="33">
        <v>-4.3</v>
      </c>
      <c r="Q10" s="82">
        <v>-4.6</v>
      </c>
      <c r="R10" s="33">
        <v>-5.1</v>
      </c>
      <c r="S10" s="33">
        <v>-5.6</v>
      </c>
      <c r="T10" s="33">
        <v>-5.8</v>
      </c>
      <c r="U10" s="33">
        <v>-5.7</v>
      </c>
      <c r="V10" s="34">
        <v>-5.5</v>
      </c>
      <c r="W10" s="28">
        <f t="shared" si="0"/>
        <v>0.15484695851464836</v>
      </c>
      <c r="X10" s="28">
        <f>SUM($W$3:$W10)</f>
        <v>5.685459554330621</v>
      </c>
      <c r="Y10" s="29">
        <v>10.086</v>
      </c>
    </row>
    <row r="11" spans="1:25" ht="12.75">
      <c r="A11" s="20">
        <v>9</v>
      </c>
      <c r="B11" s="21" t="s">
        <v>19</v>
      </c>
      <c r="C11" s="23">
        <v>8.6</v>
      </c>
      <c r="D11" s="23">
        <v>8.3</v>
      </c>
      <c r="E11" s="23">
        <v>7.3</v>
      </c>
      <c r="F11" s="23">
        <v>5.8</v>
      </c>
      <c r="G11" s="30">
        <v>4.5</v>
      </c>
      <c r="H11" s="23">
        <v>4.8</v>
      </c>
      <c r="I11" s="23">
        <v>3.1</v>
      </c>
      <c r="J11" s="23">
        <v>1.7</v>
      </c>
      <c r="K11" s="23">
        <v>0</v>
      </c>
      <c r="L11" s="30">
        <v>-0.6</v>
      </c>
      <c r="M11" s="33">
        <v>-2.4</v>
      </c>
      <c r="N11" s="33">
        <v>-3.1</v>
      </c>
      <c r="O11" s="33">
        <v>-3.5</v>
      </c>
      <c r="P11" s="33">
        <v>-3.9</v>
      </c>
      <c r="Q11" s="82">
        <v>-4.4</v>
      </c>
      <c r="R11" s="33">
        <v>-5</v>
      </c>
      <c r="S11" s="33">
        <v>-5.7</v>
      </c>
      <c r="T11" s="33">
        <v>-6.1</v>
      </c>
      <c r="U11" s="33">
        <v>-6.2</v>
      </c>
      <c r="V11" s="34">
        <v>-6.3</v>
      </c>
      <c r="W11" s="28">
        <f t="shared" si="0"/>
        <v>0.06986996908587792</v>
      </c>
      <c r="X11" s="28">
        <f>SUM($W$3:$W11)</f>
        <v>5.755329523416499</v>
      </c>
      <c r="Y11" s="29">
        <v>4.551</v>
      </c>
    </row>
    <row r="12" spans="1:25" ht="12.75">
      <c r="A12" s="20">
        <v>10</v>
      </c>
      <c r="B12" s="21" t="s">
        <v>125</v>
      </c>
      <c r="C12" s="25">
        <v>23.2</v>
      </c>
      <c r="D12" s="25">
        <v>24.1</v>
      </c>
      <c r="E12" s="25">
        <v>22.2</v>
      </c>
      <c r="F12" s="25">
        <v>17.6</v>
      </c>
      <c r="G12" s="24">
        <v>14.4</v>
      </c>
      <c r="H12" s="25">
        <v>13.1</v>
      </c>
      <c r="I12" s="25">
        <v>11.4</v>
      </c>
      <c r="J12" s="25">
        <v>10</v>
      </c>
      <c r="K12" s="23">
        <v>5.8</v>
      </c>
      <c r="L12" s="30">
        <v>4</v>
      </c>
      <c r="M12" s="23">
        <v>0.7000000000000011</v>
      </c>
      <c r="N12" s="31">
        <v>-0.6999999999999993</v>
      </c>
      <c r="O12" s="33">
        <v>-2.2</v>
      </c>
      <c r="P12" s="33">
        <v>-3.3</v>
      </c>
      <c r="Q12" s="82">
        <v>-4.4</v>
      </c>
      <c r="R12" s="33">
        <v>-5.3</v>
      </c>
      <c r="S12" s="33">
        <v>-6.1</v>
      </c>
      <c r="T12" s="33">
        <v>-6.9</v>
      </c>
      <c r="U12" s="33">
        <v>-7.7</v>
      </c>
      <c r="V12" s="34">
        <v>-8.4</v>
      </c>
      <c r="W12" s="28">
        <f t="shared" si="0"/>
        <v>0.06010567544961812</v>
      </c>
      <c r="X12" s="28">
        <f>SUM($W$3:$W12)</f>
        <v>5.815435198866117</v>
      </c>
      <c r="Y12" s="29">
        <v>3.915</v>
      </c>
    </row>
    <row r="13" spans="1:25" ht="12.75">
      <c r="A13" s="20">
        <v>11</v>
      </c>
      <c r="B13" s="21" t="s">
        <v>31</v>
      </c>
      <c r="C13" s="23">
        <v>11.4</v>
      </c>
      <c r="D13" s="23">
        <v>9.1</v>
      </c>
      <c r="E13" s="23">
        <v>8.3</v>
      </c>
      <c r="F13" s="23">
        <v>7.4</v>
      </c>
      <c r="G13" s="30">
        <v>6.5</v>
      </c>
      <c r="H13" s="23">
        <v>6.3</v>
      </c>
      <c r="I13" s="23">
        <v>3.7</v>
      </c>
      <c r="J13" s="23">
        <v>2.3</v>
      </c>
      <c r="K13" s="23">
        <v>0</v>
      </c>
      <c r="L13" s="30">
        <v>-0.4</v>
      </c>
      <c r="M13" s="23">
        <v>-0.5</v>
      </c>
      <c r="N13" s="31">
        <v>-0.9</v>
      </c>
      <c r="O13" s="31">
        <v>-1.8</v>
      </c>
      <c r="P13" s="33">
        <v>-3</v>
      </c>
      <c r="Q13" s="82">
        <v>-4.3</v>
      </c>
      <c r="R13" s="33">
        <v>-5.2</v>
      </c>
      <c r="S13" s="33">
        <v>-5.9</v>
      </c>
      <c r="T13" s="33">
        <v>-6.6</v>
      </c>
      <c r="U13" s="33">
        <v>-7.2</v>
      </c>
      <c r="V13" s="34">
        <v>-7.8</v>
      </c>
      <c r="W13" s="28">
        <f t="shared" si="0"/>
        <v>0.03068997323723796</v>
      </c>
      <c r="X13" s="28">
        <f>SUM($W$3:$W13)</f>
        <v>5.846125172103355</v>
      </c>
      <c r="Y13" s="29">
        <v>1.999</v>
      </c>
    </row>
    <row r="14" spans="1:25" ht="12.75">
      <c r="A14" s="20">
        <v>12</v>
      </c>
      <c r="B14" s="21" t="s">
        <v>29</v>
      </c>
      <c r="C14" s="23">
        <v>11</v>
      </c>
      <c r="D14" s="23">
        <v>13.2</v>
      </c>
      <c r="E14" s="23">
        <v>12.4</v>
      </c>
      <c r="F14" s="23">
        <v>9.5</v>
      </c>
      <c r="G14" s="30">
        <v>7.7</v>
      </c>
      <c r="H14" s="23">
        <v>5.5</v>
      </c>
      <c r="I14" s="23">
        <v>5.4</v>
      </c>
      <c r="J14" s="23">
        <v>5.5</v>
      </c>
      <c r="K14" s="23">
        <v>1.7</v>
      </c>
      <c r="L14" s="30">
        <v>-1</v>
      </c>
      <c r="M14" s="33">
        <v>-2.8</v>
      </c>
      <c r="N14" s="33">
        <v>-3.2</v>
      </c>
      <c r="O14" s="33">
        <v>-3.1</v>
      </c>
      <c r="P14" s="33">
        <v>-3.5</v>
      </c>
      <c r="Q14" s="82">
        <v>-4.2</v>
      </c>
      <c r="R14" s="33">
        <v>-5.1</v>
      </c>
      <c r="S14" s="33">
        <v>-6</v>
      </c>
      <c r="T14" s="33">
        <v>-6.5</v>
      </c>
      <c r="U14" s="33">
        <v>-6.6</v>
      </c>
      <c r="V14" s="34">
        <v>-7</v>
      </c>
      <c r="W14" s="28">
        <f t="shared" si="0"/>
        <v>0.052582870604072046</v>
      </c>
      <c r="X14" s="28">
        <f>SUM($W$3:$W14)</f>
        <v>5.898708042707427</v>
      </c>
      <c r="Y14" s="29">
        <v>3.425</v>
      </c>
    </row>
    <row r="15" spans="1:25" ht="12.75">
      <c r="A15" s="20">
        <v>13</v>
      </c>
      <c r="B15" s="21" t="s">
        <v>17</v>
      </c>
      <c r="C15" s="23">
        <v>8.4</v>
      </c>
      <c r="D15" s="23">
        <v>8.4</v>
      </c>
      <c r="E15" s="23">
        <v>9</v>
      </c>
      <c r="F15" s="23">
        <v>8.1</v>
      </c>
      <c r="G15" s="30">
        <v>6.3</v>
      </c>
      <c r="H15" s="23">
        <v>3.2</v>
      </c>
      <c r="I15" s="23">
        <v>1</v>
      </c>
      <c r="J15" s="23">
        <v>0.4</v>
      </c>
      <c r="K15" s="23">
        <v>0</v>
      </c>
      <c r="L15" s="30">
        <v>-0.7000000000000011</v>
      </c>
      <c r="M15" s="23">
        <v>-0.5</v>
      </c>
      <c r="N15" s="31">
        <v>-1.3</v>
      </c>
      <c r="O15" s="33">
        <v>-2.6</v>
      </c>
      <c r="P15" s="33">
        <v>-3.6</v>
      </c>
      <c r="Q15" s="82">
        <v>-4.1</v>
      </c>
      <c r="R15" s="33">
        <v>-4.3</v>
      </c>
      <c r="S15" s="33">
        <v>-4.4</v>
      </c>
      <c r="T15" s="33">
        <v>-4.7</v>
      </c>
      <c r="U15" s="33">
        <v>-5.1</v>
      </c>
      <c r="V15" s="34">
        <v>-5.7</v>
      </c>
      <c r="W15" s="28">
        <f t="shared" si="0"/>
        <v>0.9003722713712144</v>
      </c>
      <c r="X15" s="28">
        <f>SUM($W$3:$W15)</f>
        <v>6.799080314078641</v>
      </c>
      <c r="Y15" s="29">
        <v>58.646</v>
      </c>
    </row>
    <row r="16" spans="1:25" ht="12.75">
      <c r="A16" s="20">
        <v>14</v>
      </c>
      <c r="B16" s="21" t="s">
        <v>10</v>
      </c>
      <c r="C16" s="23">
        <v>4.2</v>
      </c>
      <c r="D16" s="23">
        <v>5.7</v>
      </c>
      <c r="E16" s="23">
        <v>5.3</v>
      </c>
      <c r="F16" s="23">
        <v>4</v>
      </c>
      <c r="G16" s="30">
        <v>4.4</v>
      </c>
      <c r="H16" s="23">
        <v>2.9</v>
      </c>
      <c r="I16" s="23">
        <v>2.9</v>
      </c>
      <c r="J16" s="23">
        <v>3.5</v>
      </c>
      <c r="K16" s="33">
        <v>-2.7</v>
      </c>
      <c r="L16" s="34">
        <v>-4.6</v>
      </c>
      <c r="M16" s="33">
        <v>-3.9</v>
      </c>
      <c r="N16" s="33">
        <v>-3.5</v>
      </c>
      <c r="O16" s="33">
        <v>-3.3</v>
      </c>
      <c r="P16" s="33">
        <v>-3.4</v>
      </c>
      <c r="Q16" s="82">
        <v>-4.1</v>
      </c>
      <c r="R16" s="33">
        <v>-4.5</v>
      </c>
      <c r="S16" s="33">
        <v>-4.4</v>
      </c>
      <c r="T16" s="33">
        <v>-4</v>
      </c>
      <c r="U16" s="33">
        <v>-3.8</v>
      </c>
      <c r="V16" s="34">
        <v>-4</v>
      </c>
      <c r="W16" s="28">
        <f t="shared" si="0"/>
        <v>0.020633979004926375</v>
      </c>
      <c r="X16" s="28">
        <f>SUM($W$3:$W16)</f>
        <v>6.8197142930835675</v>
      </c>
      <c r="Y16" s="29">
        <v>1.344</v>
      </c>
    </row>
    <row r="17" spans="1:25" ht="12.75">
      <c r="A17" s="20">
        <v>15</v>
      </c>
      <c r="B17" s="21" t="s">
        <v>18</v>
      </c>
      <c r="C17" s="23">
        <v>8.5</v>
      </c>
      <c r="D17" s="23">
        <v>5.5</v>
      </c>
      <c r="E17" s="23">
        <v>4.2</v>
      </c>
      <c r="F17" s="23">
        <v>2.9</v>
      </c>
      <c r="G17" s="30">
        <v>5</v>
      </c>
      <c r="H17" s="23">
        <v>5</v>
      </c>
      <c r="I17" s="23">
        <v>0.8999999999999986</v>
      </c>
      <c r="J17" s="23">
        <v>0.29999999999999893</v>
      </c>
      <c r="K17" s="23">
        <v>0</v>
      </c>
      <c r="L17" s="30">
        <v>-2</v>
      </c>
      <c r="M17" s="23">
        <v>-1.8</v>
      </c>
      <c r="N17" s="31">
        <v>-1.7</v>
      </c>
      <c r="O17" s="33">
        <v>-2.3</v>
      </c>
      <c r="P17" s="33">
        <v>-3.1</v>
      </c>
      <c r="Q17" s="82">
        <v>-4.1</v>
      </c>
      <c r="R17" s="33">
        <v>-5.2</v>
      </c>
      <c r="S17" s="33">
        <v>-6</v>
      </c>
      <c r="T17" s="33">
        <v>-6.3</v>
      </c>
      <c r="U17" s="33">
        <v>-6.5</v>
      </c>
      <c r="V17" s="34">
        <v>-6.7</v>
      </c>
      <c r="W17" s="28">
        <f t="shared" si="0"/>
        <v>0.15647434078735833</v>
      </c>
      <c r="X17" s="28">
        <f>SUM($W$3:$W17)</f>
        <v>6.976188633870926</v>
      </c>
      <c r="Y17" s="29">
        <v>10.192</v>
      </c>
    </row>
    <row r="18" spans="1:25" ht="12.75">
      <c r="A18" s="20">
        <v>16</v>
      </c>
      <c r="B18" s="21" t="s">
        <v>13</v>
      </c>
      <c r="C18" s="23">
        <v>4.9</v>
      </c>
      <c r="D18" s="23">
        <v>4.9</v>
      </c>
      <c r="E18" s="23">
        <v>6</v>
      </c>
      <c r="F18" s="23">
        <v>3.6</v>
      </c>
      <c r="G18" s="30">
        <v>-0.9</v>
      </c>
      <c r="H18" s="23">
        <v>-1.9</v>
      </c>
      <c r="I18" s="23">
        <v>-1.3</v>
      </c>
      <c r="J18" s="23">
        <v>-0.5</v>
      </c>
      <c r="K18" s="23">
        <v>-1.2</v>
      </c>
      <c r="L18" s="30">
        <v>-1.2</v>
      </c>
      <c r="M18" s="23">
        <v>-1.6</v>
      </c>
      <c r="N18" s="33">
        <v>-2.5</v>
      </c>
      <c r="O18" s="33">
        <v>-3.1</v>
      </c>
      <c r="P18" s="33">
        <v>-3.4</v>
      </c>
      <c r="Q18" s="82">
        <v>-3.8</v>
      </c>
      <c r="R18" s="33">
        <v>-4.4</v>
      </c>
      <c r="S18" s="33">
        <v>-4.9</v>
      </c>
      <c r="T18" s="33">
        <v>-5.3</v>
      </c>
      <c r="U18" s="33">
        <v>-5.6</v>
      </c>
      <c r="V18" s="34">
        <v>-5.7</v>
      </c>
      <c r="W18" s="28">
        <f t="shared" si="0"/>
        <v>1.2689282981511716</v>
      </c>
      <c r="X18" s="28">
        <f>SUM($W$3:$W18)</f>
        <v>8.245116932022098</v>
      </c>
      <c r="Y18" s="29">
        <v>82.652</v>
      </c>
    </row>
    <row r="19" spans="1:25" ht="12.75">
      <c r="A19" s="20">
        <v>17</v>
      </c>
      <c r="B19" s="21" t="s">
        <v>34</v>
      </c>
      <c r="C19" s="23">
        <v>12.2</v>
      </c>
      <c r="D19" s="23">
        <v>12</v>
      </c>
      <c r="E19" s="23">
        <v>10.3</v>
      </c>
      <c r="F19" s="23">
        <v>9.9</v>
      </c>
      <c r="G19" s="30">
        <v>7.3</v>
      </c>
      <c r="H19" s="23">
        <v>6.9</v>
      </c>
      <c r="I19" s="23">
        <v>4.7</v>
      </c>
      <c r="J19" s="23">
        <v>1.4</v>
      </c>
      <c r="K19" s="23">
        <v>0.4</v>
      </c>
      <c r="L19" s="30">
        <v>0.3999999999999986</v>
      </c>
      <c r="M19" s="23">
        <v>-0.5</v>
      </c>
      <c r="N19" s="31">
        <v>-0.6</v>
      </c>
      <c r="O19" s="31">
        <v>-1.7</v>
      </c>
      <c r="P19" s="33">
        <v>-2.6</v>
      </c>
      <c r="Q19" s="82">
        <v>-3.4</v>
      </c>
      <c r="R19" s="33">
        <v>-3.7</v>
      </c>
      <c r="S19" s="33">
        <v>-3.9</v>
      </c>
      <c r="T19" s="33">
        <v>-4.2</v>
      </c>
      <c r="U19" s="33">
        <v>-4.6</v>
      </c>
      <c r="V19" s="34">
        <v>-5.1</v>
      </c>
      <c r="W19" s="28">
        <f t="shared" si="0"/>
        <v>0.17041455874604372</v>
      </c>
      <c r="X19" s="28">
        <f>SUM($W$3:$W19)</f>
        <v>8.415531490768142</v>
      </c>
      <c r="Y19" s="29">
        <v>11.1</v>
      </c>
    </row>
    <row r="20" spans="1:25" ht="12.75">
      <c r="A20" s="20">
        <v>18</v>
      </c>
      <c r="B20" s="21" t="s">
        <v>23</v>
      </c>
      <c r="C20" s="23">
        <v>10</v>
      </c>
      <c r="D20" s="23">
        <v>11.6</v>
      </c>
      <c r="E20" s="25">
        <v>16.5</v>
      </c>
      <c r="F20" s="23">
        <v>9.9</v>
      </c>
      <c r="G20" s="30">
        <v>10.9</v>
      </c>
      <c r="H20" s="25">
        <v>9.9</v>
      </c>
      <c r="I20" s="25">
        <v>9.1</v>
      </c>
      <c r="J20" s="25">
        <v>8.8</v>
      </c>
      <c r="K20" s="23">
        <v>5</v>
      </c>
      <c r="L20" s="30">
        <v>1.6</v>
      </c>
      <c r="M20" s="23">
        <v>0</v>
      </c>
      <c r="N20" s="31">
        <v>-1</v>
      </c>
      <c r="O20" s="31">
        <v>-1.8</v>
      </c>
      <c r="P20" s="33">
        <v>-2.4</v>
      </c>
      <c r="Q20" s="82">
        <v>-3.4</v>
      </c>
      <c r="R20" s="33">
        <v>-4.5</v>
      </c>
      <c r="S20" s="33">
        <v>-5.5</v>
      </c>
      <c r="T20" s="33">
        <v>-6.5</v>
      </c>
      <c r="U20" s="33">
        <v>-7.2</v>
      </c>
      <c r="V20" s="34">
        <v>-8</v>
      </c>
      <c r="W20" s="28">
        <f t="shared" si="0"/>
        <v>0.06867246137577059</v>
      </c>
      <c r="X20" s="28">
        <f>SUM($W$3:$W20)</f>
        <v>8.484203952143913</v>
      </c>
      <c r="Y20" s="29">
        <v>4.473</v>
      </c>
    </row>
    <row r="21" spans="1:25" ht="12.75">
      <c r="A21" s="20">
        <v>19</v>
      </c>
      <c r="B21" s="21" t="s">
        <v>78</v>
      </c>
      <c r="C21" s="25">
        <v>19.2</v>
      </c>
      <c r="D21" s="25">
        <v>18.4</v>
      </c>
      <c r="E21" s="23">
        <v>12</v>
      </c>
      <c r="F21" s="23">
        <v>8.8</v>
      </c>
      <c r="G21" s="30">
        <v>9.4</v>
      </c>
      <c r="H21" s="25">
        <v>10.2</v>
      </c>
      <c r="I21" s="25">
        <v>9.5</v>
      </c>
      <c r="J21" s="23">
        <v>5.9</v>
      </c>
      <c r="K21" s="23">
        <v>2.9</v>
      </c>
      <c r="L21" s="30">
        <v>0.7999999999999989</v>
      </c>
      <c r="M21" s="23">
        <v>-0.1999999999999993</v>
      </c>
      <c r="N21" s="31">
        <v>-0.5</v>
      </c>
      <c r="O21" s="31">
        <v>-1.1</v>
      </c>
      <c r="P21" s="33">
        <v>-2.1</v>
      </c>
      <c r="Q21" s="82">
        <v>-3.3</v>
      </c>
      <c r="R21" s="33">
        <v>-4.8</v>
      </c>
      <c r="S21" s="33">
        <v>-5.9</v>
      </c>
      <c r="T21" s="33">
        <v>-6.8</v>
      </c>
      <c r="U21" s="33">
        <v>-7.5</v>
      </c>
      <c r="V21" s="34">
        <v>-8</v>
      </c>
      <c r="W21" s="28">
        <f t="shared" si="0"/>
        <v>0.5864103140417914</v>
      </c>
      <c r="X21" s="28">
        <f>SUM($W$3:$W21)</f>
        <v>9.070614266185704</v>
      </c>
      <c r="Y21" s="29">
        <v>38.196</v>
      </c>
    </row>
    <row r="22" spans="1:25" ht="12.75">
      <c r="A22" s="20">
        <v>20</v>
      </c>
      <c r="B22" s="21" t="s">
        <v>64</v>
      </c>
      <c r="C22" s="25">
        <v>16.7</v>
      </c>
      <c r="D22" s="25">
        <v>15.6</v>
      </c>
      <c r="E22" s="23">
        <v>12.5</v>
      </c>
      <c r="F22" s="23">
        <v>9.5</v>
      </c>
      <c r="G22" s="30">
        <v>9.1</v>
      </c>
      <c r="H22" s="25">
        <v>10.2</v>
      </c>
      <c r="I22" s="23">
        <v>7.2</v>
      </c>
      <c r="J22" s="23">
        <v>5.8</v>
      </c>
      <c r="K22" s="23">
        <v>3.7</v>
      </c>
      <c r="L22" s="30">
        <v>0.9</v>
      </c>
      <c r="M22" s="23">
        <v>-0.10000000000000142</v>
      </c>
      <c r="N22" s="31">
        <v>0</v>
      </c>
      <c r="O22" s="31">
        <v>-0.5</v>
      </c>
      <c r="P22" s="31">
        <v>-1.3</v>
      </c>
      <c r="Q22" s="82">
        <v>-2.5</v>
      </c>
      <c r="R22" s="33">
        <v>-3.9</v>
      </c>
      <c r="S22" s="33">
        <v>-5</v>
      </c>
      <c r="T22" s="33">
        <v>-5.7</v>
      </c>
      <c r="U22" s="33">
        <v>-6.3</v>
      </c>
      <c r="V22" s="34">
        <v>-6.9</v>
      </c>
      <c r="W22" s="28">
        <f t="shared" si="0"/>
        <v>0.08270479531215652</v>
      </c>
      <c r="X22" s="28">
        <f>SUM($W$3:$W22)</f>
        <v>9.15331906149786</v>
      </c>
      <c r="Y22" s="29">
        <v>5.387</v>
      </c>
    </row>
    <row r="23" spans="1:25" ht="12.75">
      <c r="A23" s="20">
        <v>21</v>
      </c>
      <c r="B23" s="21" t="s">
        <v>35</v>
      </c>
      <c r="C23" s="23">
        <v>12.3</v>
      </c>
      <c r="D23" s="23">
        <v>12.8</v>
      </c>
      <c r="E23" s="23">
        <v>13.3</v>
      </c>
      <c r="F23" s="25">
        <v>11.4</v>
      </c>
      <c r="G23" s="30">
        <v>9.1</v>
      </c>
      <c r="H23" s="23">
        <v>8</v>
      </c>
      <c r="I23" s="23">
        <v>5.2</v>
      </c>
      <c r="J23" s="23">
        <v>2.6</v>
      </c>
      <c r="K23" s="23">
        <v>1.1</v>
      </c>
      <c r="L23" s="30">
        <v>0.5</v>
      </c>
      <c r="M23" s="23">
        <v>0.5</v>
      </c>
      <c r="N23" s="31">
        <v>-0.09999999999999964</v>
      </c>
      <c r="O23" s="31">
        <v>-0.8000000000000007</v>
      </c>
      <c r="P23" s="31">
        <v>-1.6</v>
      </c>
      <c r="Q23" s="82">
        <v>-2.4</v>
      </c>
      <c r="R23" s="33">
        <v>-2.9</v>
      </c>
      <c r="S23" s="33">
        <v>-3.3</v>
      </c>
      <c r="T23" s="33">
        <v>-3.7</v>
      </c>
      <c r="U23" s="33">
        <v>-4.3</v>
      </c>
      <c r="V23" s="34">
        <v>-4.8</v>
      </c>
      <c r="W23" s="28">
        <f t="shared" si="0"/>
        <v>0.16163283553858993</v>
      </c>
      <c r="X23" s="28">
        <f>SUM($W$3:$W23)</f>
        <v>9.314951897036451</v>
      </c>
      <c r="Y23" s="29">
        <v>10.528</v>
      </c>
    </row>
    <row r="24" spans="1:25" ht="12.75">
      <c r="A24" s="20">
        <v>22</v>
      </c>
      <c r="B24" s="21" t="s">
        <v>57</v>
      </c>
      <c r="C24" s="25">
        <v>15.1</v>
      </c>
      <c r="D24" s="23">
        <v>13.8</v>
      </c>
      <c r="E24" s="25">
        <v>13.4</v>
      </c>
      <c r="F24" s="23">
        <v>9.3</v>
      </c>
      <c r="G24" s="30">
        <v>8.3</v>
      </c>
      <c r="H24" s="23">
        <v>9</v>
      </c>
      <c r="I24" s="25">
        <v>10.8</v>
      </c>
      <c r="J24" s="25">
        <v>11.4</v>
      </c>
      <c r="K24" s="23">
        <v>5.1</v>
      </c>
      <c r="L24" s="30">
        <v>0.6999999999999993</v>
      </c>
      <c r="M24" s="23">
        <v>-1</v>
      </c>
      <c r="N24" s="31">
        <v>-1.1</v>
      </c>
      <c r="O24" s="31">
        <v>-0.6</v>
      </c>
      <c r="P24" s="31">
        <v>-0.9</v>
      </c>
      <c r="Q24" s="85">
        <v>-1.9</v>
      </c>
      <c r="R24" s="33">
        <v>-3.4</v>
      </c>
      <c r="S24" s="33">
        <v>-4.3</v>
      </c>
      <c r="T24" s="33">
        <v>-4.8</v>
      </c>
      <c r="U24" s="33">
        <v>-5</v>
      </c>
      <c r="V24" s="34">
        <v>-5.3</v>
      </c>
      <c r="W24" s="28">
        <f t="shared" si="0"/>
        <v>0.059522274257514544</v>
      </c>
      <c r="X24" s="28">
        <f>SUM($W$3:$W24)</f>
        <v>9.374474171293965</v>
      </c>
      <c r="Y24" s="29">
        <v>3.877</v>
      </c>
    </row>
    <row r="25" spans="1:25" ht="12.75">
      <c r="A25" s="20">
        <v>23</v>
      </c>
      <c r="B25" s="21" t="s">
        <v>8</v>
      </c>
      <c r="C25" s="23">
        <v>3</v>
      </c>
      <c r="D25" s="23">
        <v>3</v>
      </c>
      <c r="E25" s="23">
        <v>5.5</v>
      </c>
      <c r="F25" s="23">
        <v>3.7</v>
      </c>
      <c r="G25" s="30">
        <v>0.7000000000000011</v>
      </c>
      <c r="H25" s="23">
        <v>-0.6</v>
      </c>
      <c r="I25" s="23">
        <v>-0.09999999999999964</v>
      </c>
      <c r="J25" s="23">
        <v>1.4</v>
      </c>
      <c r="K25" s="23">
        <v>0.4</v>
      </c>
      <c r="L25" s="30">
        <v>0.3000000000000007</v>
      </c>
      <c r="M25" s="23">
        <v>0.6</v>
      </c>
      <c r="N25" s="31">
        <v>-0.09999999999999964</v>
      </c>
      <c r="O25" s="31">
        <v>-0.9</v>
      </c>
      <c r="P25" s="31">
        <v>-1.3</v>
      </c>
      <c r="Q25" s="85">
        <v>-1.7</v>
      </c>
      <c r="R25" s="33">
        <v>-2.4</v>
      </c>
      <c r="S25" s="33">
        <v>-3.3</v>
      </c>
      <c r="T25" s="33">
        <v>-4.3</v>
      </c>
      <c r="U25" s="33">
        <v>-5.1</v>
      </c>
      <c r="V25" s="34">
        <v>-5.5</v>
      </c>
      <c r="W25" s="28">
        <f t="shared" si="0"/>
        <v>0.00228754677956401</v>
      </c>
      <c r="X25" s="28">
        <f>SUM($W$3:$W25)</f>
        <v>9.37676171807353</v>
      </c>
      <c r="Y25" s="29">
        <v>0.149</v>
      </c>
    </row>
    <row r="26" spans="1:25" ht="12.75">
      <c r="A26" s="20">
        <v>24</v>
      </c>
      <c r="B26" s="21" t="s">
        <v>24</v>
      </c>
      <c r="C26" s="23">
        <v>10.1</v>
      </c>
      <c r="D26" s="23">
        <v>11.9</v>
      </c>
      <c r="E26" s="23">
        <v>12.8</v>
      </c>
      <c r="F26" s="25">
        <v>11.8</v>
      </c>
      <c r="G26" s="30">
        <v>10.9</v>
      </c>
      <c r="H26" s="25">
        <v>9.4</v>
      </c>
      <c r="I26" s="23">
        <v>5.5</v>
      </c>
      <c r="J26" s="23">
        <v>2.8</v>
      </c>
      <c r="K26" s="23">
        <v>1.3</v>
      </c>
      <c r="L26" s="30">
        <v>0.20000000000000107</v>
      </c>
      <c r="M26" s="23">
        <v>1.5</v>
      </c>
      <c r="N26" s="31">
        <v>2</v>
      </c>
      <c r="O26" s="31">
        <v>1.1</v>
      </c>
      <c r="P26" s="31">
        <v>-0.3000000000000007</v>
      </c>
      <c r="Q26" s="85">
        <v>-1.5</v>
      </c>
      <c r="R26" s="31">
        <v>-2</v>
      </c>
      <c r="S26" s="31">
        <v>-2</v>
      </c>
      <c r="T26" s="31">
        <v>-2</v>
      </c>
      <c r="U26" s="35">
        <v>-2.6</v>
      </c>
      <c r="V26" s="34">
        <v>-3.5</v>
      </c>
      <c r="W26" s="28">
        <f t="shared" si="0"/>
        <v>0.6662595140452305</v>
      </c>
      <c r="X26" s="28">
        <f>SUM($W$3:$W26)</f>
        <v>10.043021232118761</v>
      </c>
      <c r="Y26" s="29">
        <v>43.397</v>
      </c>
    </row>
    <row r="27" spans="1:25" ht="12.75">
      <c r="A27" s="20">
        <v>25</v>
      </c>
      <c r="B27" s="21" t="s">
        <v>90</v>
      </c>
      <c r="C27" s="25">
        <v>20.2</v>
      </c>
      <c r="D27" s="25">
        <v>20.6</v>
      </c>
      <c r="E27" s="25">
        <v>19.5</v>
      </c>
      <c r="F27" s="25">
        <v>17.8</v>
      </c>
      <c r="G27" s="24">
        <v>14.3</v>
      </c>
      <c r="H27" s="25">
        <v>14.6</v>
      </c>
      <c r="I27" s="25">
        <v>13</v>
      </c>
      <c r="J27" s="25">
        <v>10.3</v>
      </c>
      <c r="K27" s="25">
        <v>8.4</v>
      </c>
      <c r="L27" s="24">
        <v>5.2</v>
      </c>
      <c r="M27" s="23">
        <v>3.4</v>
      </c>
      <c r="N27" s="31">
        <v>1.7</v>
      </c>
      <c r="O27" s="31">
        <v>0.6000000000000014</v>
      </c>
      <c r="P27" s="31">
        <v>-0.20000000000000107</v>
      </c>
      <c r="Q27" s="85">
        <v>-1.3</v>
      </c>
      <c r="R27" s="33">
        <v>-2.5</v>
      </c>
      <c r="S27" s="33">
        <v>-3.6</v>
      </c>
      <c r="T27" s="33">
        <v>-4.6</v>
      </c>
      <c r="U27" s="33">
        <v>-5.3</v>
      </c>
      <c r="V27" s="34">
        <v>-6</v>
      </c>
      <c r="W27" s="28">
        <f t="shared" si="0"/>
        <v>0.03122731644049125</v>
      </c>
      <c r="X27" s="28">
        <f>SUM($W$3:$W27)</f>
        <v>10.074248548559252</v>
      </c>
      <c r="Y27" s="29">
        <v>2.034</v>
      </c>
    </row>
    <row r="28" spans="1:25" ht="12.75">
      <c r="A28" s="20">
        <v>26</v>
      </c>
      <c r="B28" s="21" t="s">
        <v>5</v>
      </c>
      <c r="C28" s="23">
        <v>2.7</v>
      </c>
      <c r="D28" s="23">
        <v>4.3</v>
      </c>
      <c r="E28" s="23">
        <v>5.9</v>
      </c>
      <c r="F28" s="23">
        <v>4</v>
      </c>
      <c r="G28" s="30">
        <v>0.9</v>
      </c>
      <c r="H28" s="23">
        <v>-0.8000000000000007</v>
      </c>
      <c r="I28" s="23">
        <v>0</v>
      </c>
      <c r="J28" s="23">
        <v>0.4</v>
      </c>
      <c r="K28" s="23">
        <v>1.4</v>
      </c>
      <c r="L28" s="30">
        <v>0.3000000000000007</v>
      </c>
      <c r="M28" s="23">
        <v>0</v>
      </c>
      <c r="N28" s="31">
        <v>-0.20000000000000107</v>
      </c>
      <c r="O28" s="31">
        <v>-0.6</v>
      </c>
      <c r="P28" s="31">
        <v>-0.9</v>
      </c>
      <c r="Q28" s="85">
        <v>-1.2</v>
      </c>
      <c r="R28" s="31">
        <v>-1.8</v>
      </c>
      <c r="S28" s="33">
        <v>-2.5</v>
      </c>
      <c r="T28" s="33">
        <v>-3.1</v>
      </c>
      <c r="U28" s="33">
        <v>-3.4</v>
      </c>
      <c r="V28" s="34">
        <v>-3.6</v>
      </c>
      <c r="W28" s="28">
        <f t="shared" si="0"/>
        <v>0.12730428118217968</v>
      </c>
      <c r="X28" s="28">
        <f>SUM($W$3:$W28)</f>
        <v>10.201552829741432</v>
      </c>
      <c r="Y28" s="29">
        <v>8.292</v>
      </c>
    </row>
    <row r="29" spans="1:25" ht="12.75">
      <c r="A29" s="20">
        <v>27</v>
      </c>
      <c r="B29" s="21" t="s">
        <v>11</v>
      </c>
      <c r="C29" s="23">
        <v>4.4</v>
      </c>
      <c r="D29" s="23">
        <v>5.3</v>
      </c>
      <c r="E29" s="23">
        <v>4.6</v>
      </c>
      <c r="F29" s="23">
        <v>2.7</v>
      </c>
      <c r="G29" s="30">
        <v>1.5</v>
      </c>
      <c r="H29" s="23">
        <v>0.5</v>
      </c>
      <c r="I29" s="23">
        <v>0.5</v>
      </c>
      <c r="J29" s="23">
        <v>1.3</v>
      </c>
      <c r="K29" s="23">
        <v>1.4</v>
      </c>
      <c r="L29" s="30">
        <v>0.8999999999999986</v>
      </c>
      <c r="M29" s="23">
        <v>0.5</v>
      </c>
      <c r="N29" s="31">
        <v>0.4</v>
      </c>
      <c r="O29" s="31">
        <v>-0.20000000000000107</v>
      </c>
      <c r="P29" s="31">
        <v>-0.6</v>
      </c>
      <c r="Q29" s="85">
        <v>-0.8000000000000007</v>
      </c>
      <c r="R29" s="31">
        <v>-1.1</v>
      </c>
      <c r="S29" s="31">
        <v>-1.7</v>
      </c>
      <c r="T29" s="33">
        <v>-2.3</v>
      </c>
      <c r="U29" s="33">
        <v>-2.9</v>
      </c>
      <c r="V29" s="34">
        <v>-3.1</v>
      </c>
      <c r="W29" s="28">
        <f t="shared" si="0"/>
        <v>0.1596369893550777</v>
      </c>
      <c r="X29" s="28">
        <f>SUM($W$3:$W29)</f>
        <v>10.36118981909651</v>
      </c>
      <c r="Y29" s="29">
        <v>10.398</v>
      </c>
    </row>
    <row r="30" spans="1:25" ht="12.75">
      <c r="A30" s="20">
        <v>28</v>
      </c>
      <c r="B30" s="21" t="s">
        <v>176</v>
      </c>
      <c r="C30" s="25">
        <v>28.8</v>
      </c>
      <c r="D30" s="25">
        <v>29.1</v>
      </c>
      <c r="E30" s="25">
        <v>26.9</v>
      </c>
      <c r="F30" s="25">
        <v>18</v>
      </c>
      <c r="G30" s="24">
        <v>14.5</v>
      </c>
      <c r="H30" s="25">
        <v>12.2</v>
      </c>
      <c r="I30" s="25">
        <v>10.9</v>
      </c>
      <c r="J30" s="25">
        <v>7.9</v>
      </c>
      <c r="K30" s="25">
        <v>6.8</v>
      </c>
      <c r="L30" s="24">
        <v>4.9</v>
      </c>
      <c r="M30" s="23">
        <v>2.8</v>
      </c>
      <c r="N30" s="31">
        <v>1.7</v>
      </c>
      <c r="O30" s="31">
        <v>0.6</v>
      </c>
      <c r="P30" s="31">
        <v>-0.09999999999999964</v>
      </c>
      <c r="Q30" s="85">
        <v>-0.8</v>
      </c>
      <c r="R30" s="31">
        <v>-1.7</v>
      </c>
      <c r="S30" s="33">
        <v>-2.7</v>
      </c>
      <c r="T30" s="33">
        <v>-3.8</v>
      </c>
      <c r="U30" s="33">
        <v>-4.8</v>
      </c>
      <c r="V30" s="34">
        <v>-5.6</v>
      </c>
      <c r="W30" s="28">
        <f t="shared" si="0"/>
        <v>0.10834374243881356</v>
      </c>
      <c r="X30" s="28">
        <f>SUM($W$3:$W30)</f>
        <v>10.469533561535323</v>
      </c>
      <c r="Y30" s="29">
        <v>7.057</v>
      </c>
    </row>
    <row r="31" spans="1:25" ht="12.75">
      <c r="A31" s="20">
        <v>29</v>
      </c>
      <c r="B31" s="21" t="s">
        <v>89</v>
      </c>
      <c r="C31" s="25">
        <v>20.1</v>
      </c>
      <c r="D31" s="25">
        <v>30.8</v>
      </c>
      <c r="E31" s="25">
        <v>26.6</v>
      </c>
      <c r="F31" s="25">
        <v>22.6</v>
      </c>
      <c r="G31" s="24">
        <v>20.7</v>
      </c>
      <c r="H31" s="25">
        <v>16.5</v>
      </c>
      <c r="I31" s="25">
        <v>14.6</v>
      </c>
      <c r="J31" s="25">
        <v>10.8</v>
      </c>
      <c r="K31" s="25">
        <v>10.3</v>
      </c>
      <c r="L31" s="24">
        <v>8</v>
      </c>
      <c r="M31" s="25">
        <v>5</v>
      </c>
      <c r="N31" s="26">
        <v>3.4</v>
      </c>
      <c r="O31" s="31">
        <v>1.9</v>
      </c>
      <c r="P31" s="31">
        <v>0.5</v>
      </c>
      <c r="Q31" s="85">
        <v>-0.6999999999999993</v>
      </c>
      <c r="R31" s="33">
        <v>-2.4</v>
      </c>
      <c r="S31" s="33">
        <v>-4.2</v>
      </c>
      <c r="T31" s="33">
        <v>-5.9</v>
      </c>
      <c r="U31" s="33">
        <v>-7.4</v>
      </c>
      <c r="V31" s="34">
        <v>-8.7</v>
      </c>
      <c r="W31" s="28">
        <f t="shared" si="0"/>
        <v>0.7349319754210011</v>
      </c>
      <c r="X31" s="28">
        <f>SUM($W$3:$W31)</f>
        <v>11.204465536956324</v>
      </c>
      <c r="Y31" s="29">
        <v>47.87</v>
      </c>
    </row>
    <row r="32" spans="1:25" ht="12.75">
      <c r="A32" s="20">
        <v>30</v>
      </c>
      <c r="B32" s="21" t="s">
        <v>38</v>
      </c>
      <c r="C32" s="23">
        <v>12.9</v>
      </c>
      <c r="D32" s="23">
        <v>11.3</v>
      </c>
      <c r="E32" s="23">
        <v>10.2</v>
      </c>
      <c r="F32" s="23">
        <v>9.3</v>
      </c>
      <c r="G32" s="30">
        <v>9.2</v>
      </c>
      <c r="H32" s="23">
        <v>9.2</v>
      </c>
      <c r="I32" s="23">
        <v>7.4</v>
      </c>
      <c r="J32" s="23">
        <v>5.7</v>
      </c>
      <c r="K32" s="23">
        <v>3.6</v>
      </c>
      <c r="L32" s="30">
        <v>1.6</v>
      </c>
      <c r="M32" s="23">
        <v>1.5</v>
      </c>
      <c r="N32" s="31">
        <v>1.2</v>
      </c>
      <c r="O32" s="31">
        <v>0.9</v>
      </c>
      <c r="P32" s="31">
        <v>0.1999999999999993</v>
      </c>
      <c r="Q32" s="85">
        <v>-0.5</v>
      </c>
      <c r="R32" s="31">
        <v>-0.9</v>
      </c>
      <c r="S32" s="26">
        <v>-1.1</v>
      </c>
      <c r="T32" s="26">
        <v>-1.2</v>
      </c>
      <c r="U32" s="26">
        <v>-1.5</v>
      </c>
      <c r="V32" s="27">
        <v>-1.9</v>
      </c>
      <c r="W32" s="28">
        <f t="shared" si="0"/>
        <v>0.1514233146767774</v>
      </c>
      <c r="X32" s="28">
        <f>SUM($W$3:$W32)</f>
        <v>11.3558888516331</v>
      </c>
      <c r="Y32" s="29">
        <v>9.863</v>
      </c>
    </row>
    <row r="33" spans="1:25" ht="12.75">
      <c r="A33" s="20">
        <v>31</v>
      </c>
      <c r="B33" s="21" t="s">
        <v>115</v>
      </c>
      <c r="C33" s="25">
        <v>22.6</v>
      </c>
      <c r="D33" s="25">
        <v>26</v>
      </c>
      <c r="E33" s="25">
        <v>27.5</v>
      </c>
      <c r="F33" s="25">
        <v>19.4</v>
      </c>
      <c r="G33" s="24">
        <v>17</v>
      </c>
      <c r="H33" s="25">
        <v>17.1</v>
      </c>
      <c r="I33" s="25">
        <v>18</v>
      </c>
      <c r="J33" s="25">
        <v>15.9</v>
      </c>
      <c r="K33" s="25">
        <v>10.8</v>
      </c>
      <c r="L33" s="24">
        <v>5.1</v>
      </c>
      <c r="M33" s="23">
        <v>2.3</v>
      </c>
      <c r="N33" s="26">
        <v>2.9</v>
      </c>
      <c r="O33" s="26">
        <v>2.7</v>
      </c>
      <c r="P33" s="31">
        <v>1.3</v>
      </c>
      <c r="Q33" s="85">
        <v>-0.5</v>
      </c>
      <c r="R33" s="31">
        <v>-2</v>
      </c>
      <c r="S33" s="33">
        <v>-2.9</v>
      </c>
      <c r="T33" s="33">
        <v>-3.5</v>
      </c>
      <c r="U33" s="33">
        <v>-4.5</v>
      </c>
      <c r="V33" s="34">
        <v>-5.8</v>
      </c>
      <c r="W33" s="28">
        <f t="shared" si="0"/>
        <v>0.04633433678338377</v>
      </c>
      <c r="X33" s="28">
        <f>SUM($W$3:$W33)</f>
        <v>11.402223188416484</v>
      </c>
      <c r="Y33" s="29">
        <v>3.018</v>
      </c>
    </row>
    <row r="34" spans="1:25" ht="12.75">
      <c r="A34" s="20">
        <v>32</v>
      </c>
      <c r="B34" s="21" t="s">
        <v>40</v>
      </c>
      <c r="C34" s="23">
        <v>13.1</v>
      </c>
      <c r="D34" s="23">
        <v>10.8</v>
      </c>
      <c r="E34" s="23">
        <v>8.7</v>
      </c>
      <c r="F34" s="23">
        <v>6.3</v>
      </c>
      <c r="G34" s="30">
        <v>3.6</v>
      </c>
      <c r="H34" s="23">
        <v>4.4</v>
      </c>
      <c r="I34" s="23">
        <v>4.1</v>
      </c>
      <c r="J34" s="23">
        <v>2.8</v>
      </c>
      <c r="K34" s="23">
        <v>3.1</v>
      </c>
      <c r="L34" s="30">
        <v>1.9</v>
      </c>
      <c r="M34" s="23">
        <v>1.5</v>
      </c>
      <c r="N34" s="31">
        <v>1.4</v>
      </c>
      <c r="O34" s="31">
        <v>1.2</v>
      </c>
      <c r="P34" s="31">
        <v>0.6999999999999993</v>
      </c>
      <c r="Q34" s="85">
        <v>0</v>
      </c>
      <c r="R34" s="31">
        <v>-0.9</v>
      </c>
      <c r="S34" s="31">
        <v>-1.8</v>
      </c>
      <c r="T34" s="33">
        <v>-2.3</v>
      </c>
      <c r="U34" s="35">
        <v>-2.3</v>
      </c>
      <c r="V34" s="36">
        <v>-2.1</v>
      </c>
      <c r="W34" s="28">
        <f t="shared" si="0"/>
        <v>0.08054006983619327</v>
      </c>
      <c r="X34" s="28">
        <f>SUM($W$3:$W34)</f>
        <v>11.482763258252676</v>
      </c>
      <c r="Y34" s="29">
        <v>5.246</v>
      </c>
    </row>
    <row r="35" spans="1:25" ht="12.75">
      <c r="A35" s="20">
        <v>33</v>
      </c>
      <c r="B35" s="21" t="s">
        <v>77</v>
      </c>
      <c r="C35" s="25">
        <v>19.1</v>
      </c>
      <c r="D35" s="25">
        <v>17.9</v>
      </c>
      <c r="E35" s="25">
        <v>13.8</v>
      </c>
      <c r="F35" s="23">
        <v>7.4</v>
      </c>
      <c r="G35" s="30">
        <v>8.5</v>
      </c>
      <c r="H35" s="23">
        <v>9.1</v>
      </c>
      <c r="I35" s="23">
        <v>7.7</v>
      </c>
      <c r="J35" s="23">
        <v>7.7</v>
      </c>
      <c r="K35" s="25">
        <v>6.7</v>
      </c>
      <c r="L35" s="30">
        <v>4.5</v>
      </c>
      <c r="M35" s="23">
        <v>2.3</v>
      </c>
      <c r="N35" s="31">
        <v>1.8</v>
      </c>
      <c r="O35" s="31">
        <v>1.5</v>
      </c>
      <c r="P35" s="31">
        <v>0.9</v>
      </c>
      <c r="Q35" s="85">
        <v>0</v>
      </c>
      <c r="R35" s="31">
        <v>-1.2</v>
      </c>
      <c r="S35" s="33">
        <v>-2.4</v>
      </c>
      <c r="T35" s="33">
        <v>-3.1</v>
      </c>
      <c r="U35" s="33">
        <v>-3.2</v>
      </c>
      <c r="V35" s="36">
        <v>-3</v>
      </c>
      <c r="W35" s="28">
        <f t="shared" si="0"/>
        <v>0.006187123168887894</v>
      </c>
      <c r="X35" s="28">
        <f>SUM($W$3:$W35)</f>
        <v>11.488950381421564</v>
      </c>
      <c r="Y35" s="29">
        <v>0.403</v>
      </c>
    </row>
    <row r="36" spans="1:25" ht="12.75">
      <c r="A36" s="20">
        <v>34</v>
      </c>
      <c r="B36" s="21" t="s">
        <v>21</v>
      </c>
      <c r="C36" s="23">
        <v>8.9</v>
      </c>
      <c r="D36" s="23">
        <v>7.7</v>
      </c>
      <c r="E36" s="23">
        <v>7.5</v>
      </c>
      <c r="F36" s="23">
        <v>6.4</v>
      </c>
      <c r="G36" s="30">
        <v>4.5</v>
      </c>
      <c r="H36" s="23">
        <v>1.9</v>
      </c>
      <c r="I36" s="23">
        <v>-0.7999999999999989</v>
      </c>
      <c r="J36" s="23">
        <v>-0.1999999999999993</v>
      </c>
      <c r="K36" s="23">
        <v>1.2</v>
      </c>
      <c r="L36" s="30">
        <v>1.2</v>
      </c>
      <c r="M36" s="23">
        <v>1.3</v>
      </c>
      <c r="N36" s="31">
        <v>0.8999999999999986</v>
      </c>
      <c r="O36" s="31">
        <v>0.1999999999999993</v>
      </c>
      <c r="P36" s="31">
        <v>0.09999999999999964</v>
      </c>
      <c r="Q36" s="85">
        <v>0.09999999999999964</v>
      </c>
      <c r="R36" s="31">
        <v>-0.1999999999999993</v>
      </c>
      <c r="S36" s="26">
        <v>-1</v>
      </c>
      <c r="T36" s="26">
        <v>-1.7</v>
      </c>
      <c r="U36" s="35">
        <v>-2.2</v>
      </c>
      <c r="V36" s="36">
        <v>-2.2</v>
      </c>
      <c r="W36" s="28">
        <f t="shared" si="0"/>
        <v>0.08316537520065934</v>
      </c>
      <c r="X36" s="28">
        <f>SUM($W$3:$W36)</f>
        <v>11.572115756622223</v>
      </c>
      <c r="Y36" s="29">
        <v>5.417</v>
      </c>
    </row>
    <row r="37" spans="1:25" ht="12.75">
      <c r="A37" s="20">
        <v>35</v>
      </c>
      <c r="B37" s="21" t="s">
        <v>178</v>
      </c>
      <c r="C37" s="25">
        <v>29.3</v>
      </c>
      <c r="D37" s="25">
        <v>26.1</v>
      </c>
      <c r="E37" s="25">
        <v>21.2</v>
      </c>
      <c r="F37" s="25">
        <v>15.5</v>
      </c>
      <c r="G37" s="24">
        <v>13.7</v>
      </c>
      <c r="H37" s="25">
        <v>14.9</v>
      </c>
      <c r="I37" s="25">
        <v>13.9</v>
      </c>
      <c r="J37" s="25">
        <v>13.1</v>
      </c>
      <c r="K37" s="25">
        <v>13.4</v>
      </c>
      <c r="L37" s="24">
        <v>9.4</v>
      </c>
      <c r="M37" s="25">
        <v>7</v>
      </c>
      <c r="N37" s="26">
        <v>4.6</v>
      </c>
      <c r="O37" s="26">
        <v>3.6</v>
      </c>
      <c r="P37" s="26">
        <v>2.1</v>
      </c>
      <c r="Q37" s="85">
        <v>0.29999999999999893</v>
      </c>
      <c r="R37" s="31">
        <v>-1.6</v>
      </c>
      <c r="S37" s="33">
        <v>-3.2</v>
      </c>
      <c r="T37" s="33">
        <v>-4.4</v>
      </c>
      <c r="U37" s="33">
        <v>-5.4</v>
      </c>
      <c r="V37" s="34">
        <v>-6.8</v>
      </c>
      <c r="W37" s="28">
        <f t="shared" si="0"/>
        <v>0.0028555953087174893</v>
      </c>
      <c r="X37" s="28">
        <f>SUM($W$3:$W37)</f>
        <v>11.574971351930941</v>
      </c>
      <c r="Y37" s="29">
        <v>0.186</v>
      </c>
    </row>
    <row r="38" spans="1:25" ht="12.75">
      <c r="A38" s="20">
        <v>36</v>
      </c>
      <c r="B38" s="21" t="s">
        <v>52</v>
      </c>
      <c r="C38" s="25">
        <v>14.6</v>
      </c>
      <c r="D38" s="23">
        <v>13.8</v>
      </c>
      <c r="E38" s="23">
        <v>13</v>
      </c>
      <c r="F38" s="23">
        <v>10.8</v>
      </c>
      <c r="G38" s="30">
        <v>7.1</v>
      </c>
      <c r="H38" s="23">
        <v>4.6</v>
      </c>
      <c r="I38" s="23">
        <v>4</v>
      </c>
      <c r="J38" s="23">
        <v>4.2</v>
      </c>
      <c r="K38" s="23">
        <v>4.2</v>
      </c>
      <c r="L38" s="30">
        <v>3.6</v>
      </c>
      <c r="M38" s="25">
        <v>3.7</v>
      </c>
      <c r="N38" s="31">
        <v>2.5</v>
      </c>
      <c r="O38" s="31">
        <v>1.3</v>
      </c>
      <c r="P38" s="31">
        <v>0.6999999999999993</v>
      </c>
      <c r="Q38" s="85">
        <v>0.5</v>
      </c>
      <c r="R38" s="26">
        <v>0.3000000000000007</v>
      </c>
      <c r="S38" s="26">
        <v>-0.3000000000000007</v>
      </c>
      <c r="T38" s="26">
        <v>-1.3</v>
      </c>
      <c r="U38" s="26">
        <v>-2</v>
      </c>
      <c r="V38" s="36">
        <v>-2.2</v>
      </c>
      <c r="W38" s="28">
        <f t="shared" si="0"/>
        <v>0.2506782806491353</v>
      </c>
      <c r="X38" s="28">
        <f>SUM($W$3:$W38)</f>
        <v>11.825649632580076</v>
      </c>
      <c r="Y38" s="29">
        <v>16.328</v>
      </c>
    </row>
    <row r="39" spans="1:25" ht="12.75">
      <c r="A39" s="20">
        <v>37</v>
      </c>
      <c r="B39" s="21" t="s">
        <v>197</v>
      </c>
      <c r="C39" s="25">
        <v>33.8</v>
      </c>
      <c r="D39" s="25">
        <v>33</v>
      </c>
      <c r="E39" s="25">
        <v>26.9</v>
      </c>
      <c r="F39" s="25">
        <v>19.3</v>
      </c>
      <c r="G39" s="24">
        <v>16</v>
      </c>
      <c r="H39" s="25">
        <v>12.1</v>
      </c>
      <c r="I39" s="25">
        <v>11.3</v>
      </c>
      <c r="J39" s="25">
        <v>11.8</v>
      </c>
      <c r="K39" s="25">
        <v>13</v>
      </c>
      <c r="L39" s="24">
        <v>9.2</v>
      </c>
      <c r="M39" s="25">
        <v>5.2</v>
      </c>
      <c r="N39" s="26">
        <v>2.9</v>
      </c>
      <c r="O39" s="31">
        <v>1.8</v>
      </c>
      <c r="P39" s="31">
        <v>1.3</v>
      </c>
      <c r="Q39" s="85">
        <v>0.6</v>
      </c>
      <c r="R39" s="31">
        <v>-1</v>
      </c>
      <c r="S39" s="33">
        <v>-3.6</v>
      </c>
      <c r="T39" s="33">
        <v>-6.1</v>
      </c>
      <c r="U39" s="33">
        <v>-7.9</v>
      </c>
      <c r="V39" s="34">
        <v>-8.7</v>
      </c>
      <c r="W39" s="28">
        <f t="shared" si="0"/>
        <v>0.06643097258505685</v>
      </c>
      <c r="X39" s="28">
        <f>SUM($W$3:$W39)</f>
        <v>11.892080605165132</v>
      </c>
      <c r="Y39" s="29">
        <v>4.327</v>
      </c>
    </row>
    <row r="40" spans="1:25" ht="12.75">
      <c r="A40" s="20">
        <v>38</v>
      </c>
      <c r="B40" s="21" t="s">
        <v>99</v>
      </c>
      <c r="C40" s="25">
        <v>20.9</v>
      </c>
      <c r="D40" s="25">
        <v>19.2</v>
      </c>
      <c r="E40" s="25">
        <v>26.8</v>
      </c>
      <c r="F40" s="25">
        <v>24.3</v>
      </c>
      <c r="G40" s="24">
        <v>20.1</v>
      </c>
      <c r="H40" s="25">
        <v>11.5</v>
      </c>
      <c r="I40" s="25">
        <v>10.2</v>
      </c>
      <c r="J40" s="25">
        <v>10.8</v>
      </c>
      <c r="K40" s="25">
        <v>7.8</v>
      </c>
      <c r="L40" s="24">
        <v>6.1</v>
      </c>
      <c r="M40" s="25">
        <v>4.4</v>
      </c>
      <c r="N40" s="31">
        <v>2.7</v>
      </c>
      <c r="O40" s="31">
        <v>2.2</v>
      </c>
      <c r="P40" s="26">
        <v>2</v>
      </c>
      <c r="Q40" s="85">
        <v>0.6999999999999993</v>
      </c>
      <c r="R40" s="31">
        <v>-0.8000000000000007</v>
      </c>
      <c r="S40" s="33">
        <v>-2.5</v>
      </c>
      <c r="T40" s="33">
        <v>-4</v>
      </c>
      <c r="U40" s="33">
        <v>-5.4</v>
      </c>
      <c r="V40" s="34">
        <v>-6.7</v>
      </c>
      <c r="W40" s="28">
        <f t="shared" si="0"/>
        <v>0.17287098481805876</v>
      </c>
      <c r="X40" s="28">
        <f>SUM($W$3:$W40)</f>
        <v>12.064951589983192</v>
      </c>
      <c r="Y40" s="29">
        <v>11.26</v>
      </c>
    </row>
    <row r="41" spans="1:25" ht="12.75">
      <c r="A41" s="20">
        <v>39</v>
      </c>
      <c r="B41" s="21" t="s">
        <v>30</v>
      </c>
      <c r="C41" s="23">
        <v>11.1</v>
      </c>
      <c r="D41" s="23">
        <v>10.7</v>
      </c>
      <c r="E41" s="23">
        <v>9.7</v>
      </c>
      <c r="F41" s="23">
        <v>7.9</v>
      </c>
      <c r="G41" s="30">
        <v>6.8</v>
      </c>
      <c r="H41" s="23">
        <v>6.1</v>
      </c>
      <c r="I41" s="23">
        <v>5.6</v>
      </c>
      <c r="J41" s="23">
        <v>5.1</v>
      </c>
      <c r="K41" s="25">
        <v>7</v>
      </c>
      <c r="L41" s="24">
        <v>6.8</v>
      </c>
      <c r="M41" s="25">
        <v>5</v>
      </c>
      <c r="N41" s="26">
        <v>4</v>
      </c>
      <c r="O41" s="26">
        <v>3.1</v>
      </c>
      <c r="P41" s="26">
        <v>2</v>
      </c>
      <c r="Q41" s="85">
        <v>0.9</v>
      </c>
      <c r="R41" s="26">
        <v>0</v>
      </c>
      <c r="S41" s="26">
        <v>-0.4</v>
      </c>
      <c r="T41" s="26">
        <v>-0.7000000000000011</v>
      </c>
      <c r="U41" s="26">
        <v>-1</v>
      </c>
      <c r="V41" s="27">
        <v>-1.5</v>
      </c>
      <c r="W41" s="28">
        <f t="shared" si="0"/>
        <v>0.009334419073657169</v>
      </c>
      <c r="X41" s="28">
        <f>SUM($W$3:$W41)</f>
        <v>12.074286009056848</v>
      </c>
      <c r="Y41" s="29">
        <v>0.608</v>
      </c>
    </row>
    <row r="42" spans="1:25" ht="12.75">
      <c r="A42" s="37"/>
      <c r="B42" s="38" t="s">
        <v>44</v>
      </c>
      <c r="C42" s="39">
        <f aca="true" t="shared" si="1" ref="C42:V42">MIN(C$3:C$41)</f>
        <v>2.7</v>
      </c>
      <c r="D42" s="39">
        <f t="shared" si="1"/>
        <v>3</v>
      </c>
      <c r="E42" s="39">
        <f t="shared" si="1"/>
        <v>3.3</v>
      </c>
      <c r="F42" s="39">
        <f t="shared" si="1"/>
        <v>2.7</v>
      </c>
      <c r="G42" s="40">
        <f t="shared" si="1"/>
        <v>-0.9</v>
      </c>
      <c r="H42" s="39">
        <f t="shared" si="1"/>
        <v>-1.9</v>
      </c>
      <c r="I42" s="39">
        <f t="shared" si="1"/>
        <v>-1.3</v>
      </c>
      <c r="J42" s="39">
        <f t="shared" si="1"/>
        <v>-1.8</v>
      </c>
      <c r="K42" s="41">
        <f t="shared" si="1"/>
        <v>-3</v>
      </c>
      <c r="L42" s="42">
        <f t="shared" si="1"/>
        <v>-6.5</v>
      </c>
      <c r="M42" s="41">
        <f t="shared" si="1"/>
        <v>-7.4</v>
      </c>
      <c r="N42" s="41">
        <f t="shared" si="1"/>
        <v>-7.2</v>
      </c>
      <c r="O42" s="41">
        <f t="shared" si="1"/>
        <v>-7.4</v>
      </c>
      <c r="P42" s="41">
        <f t="shared" si="1"/>
        <v>-7.8</v>
      </c>
      <c r="Q42" s="42">
        <f t="shared" si="1"/>
        <v>-8.3</v>
      </c>
      <c r="R42" s="41">
        <f t="shared" si="1"/>
        <v>-8.8</v>
      </c>
      <c r="S42" s="41">
        <f t="shared" si="1"/>
        <v>-9.2</v>
      </c>
      <c r="T42" s="41">
        <f t="shared" si="1"/>
        <v>-9.4</v>
      </c>
      <c r="U42" s="41">
        <f t="shared" si="1"/>
        <v>-9.9</v>
      </c>
      <c r="V42" s="42">
        <f t="shared" si="1"/>
        <v>-10.5</v>
      </c>
      <c r="W42" s="43"/>
      <c r="X42" s="43"/>
      <c r="Y42" s="44"/>
    </row>
    <row r="43" spans="1:25" ht="12.75">
      <c r="A43" s="45"/>
      <c r="B43" s="46" t="s">
        <v>45</v>
      </c>
      <c r="C43" s="47">
        <f aca="true" t="shared" si="2" ref="C43:V43">SUM(C$3:C$41)/39</f>
        <v>13.77692307692308</v>
      </c>
      <c r="D43" s="47">
        <f t="shared" si="2"/>
        <v>13.743589743589746</v>
      </c>
      <c r="E43" s="47">
        <f t="shared" si="2"/>
        <v>12.623076923076923</v>
      </c>
      <c r="F43" s="47">
        <f t="shared" si="2"/>
        <v>9.87948717948718</v>
      </c>
      <c r="G43" s="48">
        <f t="shared" si="2"/>
        <v>8.435897435897436</v>
      </c>
      <c r="H43" s="47">
        <f t="shared" si="2"/>
        <v>7.207692307692308</v>
      </c>
      <c r="I43" s="47">
        <f t="shared" si="2"/>
        <v>5.915384615384615</v>
      </c>
      <c r="J43" s="47">
        <f t="shared" si="2"/>
        <v>5.0256410256410255</v>
      </c>
      <c r="K43" s="47">
        <f t="shared" si="2"/>
        <v>2.884615384615385</v>
      </c>
      <c r="L43" s="48">
        <f t="shared" si="2"/>
        <v>0.9230769230769229</v>
      </c>
      <c r="M43" s="47">
        <f t="shared" si="2"/>
        <v>-0.0025641025641022818</v>
      </c>
      <c r="N43" s="49">
        <f t="shared" si="2"/>
        <v>-0.5589743589743593</v>
      </c>
      <c r="O43" s="49">
        <f t="shared" si="2"/>
        <v>-1.1948717948717946</v>
      </c>
      <c r="P43" s="49">
        <f t="shared" si="2"/>
        <v>-1.8871794871794867</v>
      </c>
      <c r="Q43" s="75">
        <f t="shared" si="2"/>
        <v>-2.71025641025641</v>
      </c>
      <c r="R43" s="74">
        <f t="shared" si="2"/>
        <v>-3.5615384615384618</v>
      </c>
      <c r="S43" s="74">
        <f t="shared" si="2"/>
        <v>-4.3358974358974365</v>
      </c>
      <c r="T43" s="74">
        <f t="shared" si="2"/>
        <v>-4.961538461538462</v>
      </c>
      <c r="U43" s="74">
        <f t="shared" si="2"/>
        <v>-5.497435897435898</v>
      </c>
      <c r="V43" s="75">
        <f t="shared" si="2"/>
        <v>-5.994871794871794</v>
      </c>
      <c r="W43" s="51"/>
      <c r="X43" s="51" t="s">
        <v>46</v>
      </c>
      <c r="Y43" s="52">
        <f>SUM(Y$3:Y$41)</f>
        <v>786.4620000000001</v>
      </c>
    </row>
    <row r="44" spans="1:25" ht="12.75">
      <c r="A44" s="53"/>
      <c r="B44" s="54" t="s">
        <v>47</v>
      </c>
      <c r="C44" s="55">
        <f aca="true" t="shared" si="3" ref="C44:V44">MAX(C$3:C$41)</f>
        <v>33.8</v>
      </c>
      <c r="D44" s="55">
        <f t="shared" si="3"/>
        <v>33</v>
      </c>
      <c r="E44" s="55">
        <f t="shared" si="3"/>
        <v>27.5</v>
      </c>
      <c r="F44" s="55">
        <f t="shared" si="3"/>
        <v>24.3</v>
      </c>
      <c r="G44" s="56">
        <f t="shared" si="3"/>
        <v>20.7</v>
      </c>
      <c r="H44" s="55">
        <f t="shared" si="3"/>
        <v>17.1</v>
      </c>
      <c r="I44" s="55">
        <f t="shared" si="3"/>
        <v>18</v>
      </c>
      <c r="J44" s="55">
        <f t="shared" si="3"/>
        <v>15.9</v>
      </c>
      <c r="K44" s="55">
        <f t="shared" si="3"/>
        <v>13.4</v>
      </c>
      <c r="L44" s="56">
        <f t="shared" si="3"/>
        <v>9.4</v>
      </c>
      <c r="M44" s="55">
        <f t="shared" si="3"/>
        <v>7</v>
      </c>
      <c r="N44" s="57">
        <f t="shared" si="3"/>
        <v>4.6</v>
      </c>
      <c r="O44" s="57">
        <f t="shared" si="3"/>
        <v>3.6</v>
      </c>
      <c r="P44" s="57">
        <f t="shared" si="3"/>
        <v>2.1</v>
      </c>
      <c r="Q44" s="58">
        <f t="shared" si="3"/>
        <v>0.9</v>
      </c>
      <c r="R44" s="57">
        <f t="shared" si="3"/>
        <v>0.3000000000000007</v>
      </c>
      <c r="S44" s="57">
        <f t="shared" si="3"/>
        <v>-0.3000000000000007</v>
      </c>
      <c r="T44" s="57">
        <f t="shared" si="3"/>
        <v>-0.7000000000000011</v>
      </c>
      <c r="U44" s="57">
        <f t="shared" si="3"/>
        <v>-1</v>
      </c>
      <c r="V44" s="58">
        <f t="shared" si="3"/>
        <v>-1.5</v>
      </c>
      <c r="W44" s="59"/>
      <c r="X44" s="59"/>
      <c r="Y44" s="60"/>
    </row>
    <row r="45" spans="1:25" ht="12.75">
      <c r="A45" s="61"/>
      <c r="B45" s="62" t="s">
        <v>48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1">
        <v>0</v>
      </c>
      <c r="I45" s="61">
        <v>0</v>
      </c>
      <c r="J45" s="61">
        <v>0</v>
      </c>
      <c r="K45" s="63">
        <v>6</v>
      </c>
      <c r="L45" s="64">
        <v>7</v>
      </c>
      <c r="M45" s="63">
        <v>10</v>
      </c>
      <c r="N45" s="63">
        <v>11</v>
      </c>
      <c r="O45" s="63">
        <v>15</v>
      </c>
      <c r="P45" s="63">
        <v>19</v>
      </c>
      <c r="Q45" s="64">
        <v>21</v>
      </c>
      <c r="R45" s="63">
        <v>25</v>
      </c>
      <c r="S45" s="63">
        <v>32</v>
      </c>
      <c r="T45" s="63">
        <v>34</v>
      </c>
      <c r="U45" s="63">
        <v>36</v>
      </c>
      <c r="V45" s="64">
        <v>37</v>
      </c>
      <c r="W45" s="61"/>
      <c r="X45" s="61"/>
      <c r="Y45" s="62"/>
    </row>
    <row r="46" spans="1:25" ht="12.75">
      <c r="A46" s="9">
        <v>40</v>
      </c>
      <c r="B46" s="10" t="s">
        <v>16</v>
      </c>
      <c r="C46" s="65">
        <v>7.2</v>
      </c>
      <c r="D46" s="65">
        <v>7.6</v>
      </c>
      <c r="E46" s="65">
        <v>9.4</v>
      </c>
      <c r="F46" s="65">
        <v>8.4</v>
      </c>
      <c r="G46" s="66">
        <v>5.2</v>
      </c>
      <c r="H46" s="65">
        <v>2.6</v>
      </c>
      <c r="I46" s="65">
        <v>2.3</v>
      </c>
      <c r="J46" s="65">
        <v>2.7</v>
      </c>
      <c r="K46" s="65">
        <v>2.9</v>
      </c>
      <c r="L46" s="66">
        <v>2.8</v>
      </c>
      <c r="M46" s="65">
        <v>1.7</v>
      </c>
      <c r="N46" s="67">
        <v>1.1</v>
      </c>
      <c r="O46" s="67">
        <v>0.9</v>
      </c>
      <c r="P46" s="67">
        <v>1</v>
      </c>
      <c r="Q46" s="86">
        <v>1</v>
      </c>
      <c r="R46" s="14">
        <v>0.6</v>
      </c>
      <c r="S46" s="14">
        <v>-0.09999999999999964</v>
      </c>
      <c r="T46" s="14">
        <v>-0.6</v>
      </c>
      <c r="U46" s="14">
        <v>-0.6000000000000014</v>
      </c>
      <c r="V46" s="15">
        <v>-0.4</v>
      </c>
      <c r="W46" s="18">
        <f aca="true" t="shared" si="4" ref="W46:W77">100*$Y46/$Y$203</f>
        <v>0.11397816974149808</v>
      </c>
      <c r="X46" s="18">
        <f>SUM(X$41,$W$46:$W46)</f>
        <v>12.188264178798347</v>
      </c>
      <c r="Y46" s="19">
        <v>7.424</v>
      </c>
    </row>
    <row r="47" spans="1:25" ht="12.75">
      <c r="A47" s="20">
        <v>41</v>
      </c>
      <c r="B47" s="21" t="s">
        <v>132</v>
      </c>
      <c r="C47" s="23">
        <v>24.2</v>
      </c>
      <c r="D47" s="23">
        <v>18.7</v>
      </c>
      <c r="E47" s="23">
        <v>21</v>
      </c>
      <c r="F47" s="23">
        <v>12.3</v>
      </c>
      <c r="G47" s="30">
        <v>12.9</v>
      </c>
      <c r="H47" s="23">
        <v>10.5</v>
      </c>
      <c r="I47" s="23">
        <v>18.3</v>
      </c>
      <c r="J47" s="23">
        <v>16.6</v>
      </c>
      <c r="K47" s="23">
        <v>12.4</v>
      </c>
      <c r="L47" s="30">
        <v>6.7</v>
      </c>
      <c r="M47" s="25">
        <v>3.1</v>
      </c>
      <c r="N47" s="31">
        <v>2.8</v>
      </c>
      <c r="O47" s="31">
        <v>2.7</v>
      </c>
      <c r="P47" s="31">
        <v>2.3</v>
      </c>
      <c r="Q47" s="85">
        <v>1</v>
      </c>
      <c r="R47" s="26">
        <v>-1</v>
      </c>
      <c r="S47" s="35">
        <v>-3.2</v>
      </c>
      <c r="T47" s="35">
        <v>-5</v>
      </c>
      <c r="U47" s="35">
        <v>-6.4</v>
      </c>
      <c r="V47" s="36">
        <v>-7.4</v>
      </c>
      <c r="W47" s="28">
        <f t="shared" si="4"/>
        <v>0.007261809575394474</v>
      </c>
      <c r="X47" s="28">
        <f>SUM(X$41,$W$46:$W47)</f>
        <v>12.195525988373742</v>
      </c>
      <c r="Y47" s="29">
        <v>0.473</v>
      </c>
    </row>
    <row r="48" spans="1:25" ht="12.75">
      <c r="A48" s="20">
        <v>42</v>
      </c>
      <c r="B48" s="21" t="s">
        <v>84</v>
      </c>
      <c r="C48" s="23">
        <v>19.6</v>
      </c>
      <c r="D48" s="23">
        <v>21.5</v>
      </c>
      <c r="E48" s="23">
        <v>19.9</v>
      </c>
      <c r="F48" s="23">
        <v>15.3</v>
      </c>
      <c r="G48" s="30">
        <v>12.1</v>
      </c>
      <c r="H48" s="25">
        <v>9</v>
      </c>
      <c r="I48" s="23">
        <v>8.6</v>
      </c>
      <c r="J48" s="23">
        <v>8.5</v>
      </c>
      <c r="K48" s="23">
        <v>7.2</v>
      </c>
      <c r="L48" s="30">
        <v>5.5</v>
      </c>
      <c r="M48" s="23">
        <v>4.6</v>
      </c>
      <c r="N48" s="31">
        <v>4</v>
      </c>
      <c r="O48" s="31">
        <v>3.4</v>
      </c>
      <c r="P48" s="31">
        <v>2.5</v>
      </c>
      <c r="Q48" s="85">
        <v>1.2</v>
      </c>
      <c r="R48" s="26">
        <v>-0.5</v>
      </c>
      <c r="S48" s="35">
        <v>-2.3</v>
      </c>
      <c r="T48" s="35">
        <v>-3.9</v>
      </c>
      <c r="U48" s="35">
        <v>-5</v>
      </c>
      <c r="V48" s="36">
        <v>-6.2</v>
      </c>
      <c r="W48" s="28">
        <f t="shared" si="4"/>
        <v>0.004482977581427456</v>
      </c>
      <c r="X48" s="28">
        <f>SUM(X$41,$W$46:$W48)</f>
        <v>12.200008965955169</v>
      </c>
      <c r="Y48" s="29">
        <v>0.292</v>
      </c>
    </row>
    <row r="49" spans="1:25" ht="12.75">
      <c r="A49" s="20">
        <v>43</v>
      </c>
      <c r="B49" s="21" t="s">
        <v>15</v>
      </c>
      <c r="C49" s="25">
        <v>6.7</v>
      </c>
      <c r="D49" s="25">
        <v>6.6</v>
      </c>
      <c r="E49" s="25">
        <v>6.9</v>
      </c>
      <c r="F49" s="25">
        <v>6</v>
      </c>
      <c r="G49" s="24">
        <v>5.6</v>
      </c>
      <c r="H49" s="25">
        <v>3.7</v>
      </c>
      <c r="I49" s="25">
        <v>4.2</v>
      </c>
      <c r="J49" s="25">
        <v>4.2</v>
      </c>
      <c r="K49" s="25">
        <v>3.6</v>
      </c>
      <c r="L49" s="24">
        <v>3.1</v>
      </c>
      <c r="M49" s="23">
        <v>3.6</v>
      </c>
      <c r="N49" s="31">
        <v>3.3</v>
      </c>
      <c r="O49" s="31">
        <v>2.3</v>
      </c>
      <c r="P49" s="31">
        <v>1.8</v>
      </c>
      <c r="Q49" s="85">
        <v>1.3</v>
      </c>
      <c r="R49" s="31">
        <v>1</v>
      </c>
      <c r="S49" s="31">
        <v>0.6</v>
      </c>
      <c r="T49" s="31">
        <v>0</v>
      </c>
      <c r="U49" s="31">
        <v>-0.6</v>
      </c>
      <c r="V49" s="32">
        <v>-1.1</v>
      </c>
      <c r="W49" s="28">
        <f t="shared" si="4"/>
        <v>0.9363742659891849</v>
      </c>
      <c r="X49" s="28">
        <f>SUM(X$41,$W$46:$W49)</f>
        <v>13.136383231944354</v>
      </c>
      <c r="Y49" s="29">
        <v>60.991</v>
      </c>
    </row>
    <row r="50" spans="1:25" ht="12.75">
      <c r="A50" s="20">
        <v>44</v>
      </c>
      <c r="B50" s="21" t="s">
        <v>151</v>
      </c>
      <c r="C50" s="23">
        <v>26.6</v>
      </c>
      <c r="D50" s="23">
        <v>29.4</v>
      </c>
      <c r="E50" s="23">
        <v>27.1</v>
      </c>
      <c r="F50" s="23">
        <v>23.6</v>
      </c>
      <c r="G50" s="30">
        <v>18.6</v>
      </c>
      <c r="H50" s="23">
        <v>10.6</v>
      </c>
      <c r="I50" s="23">
        <v>10.3</v>
      </c>
      <c r="J50" s="23">
        <v>11.9</v>
      </c>
      <c r="K50" s="23">
        <v>10.1</v>
      </c>
      <c r="L50" s="30">
        <v>8.6</v>
      </c>
      <c r="M50" s="23">
        <v>7.2</v>
      </c>
      <c r="N50" s="31">
        <v>4.8</v>
      </c>
      <c r="O50" s="31">
        <v>3.3</v>
      </c>
      <c r="P50" s="31">
        <v>2.4</v>
      </c>
      <c r="Q50" s="85">
        <v>1.3</v>
      </c>
      <c r="R50" s="31">
        <v>-0.09999999999999964</v>
      </c>
      <c r="S50" s="26">
        <v>-1.8</v>
      </c>
      <c r="T50" s="35">
        <v>-3.7</v>
      </c>
      <c r="U50" s="35">
        <v>-5.4</v>
      </c>
      <c r="V50" s="36">
        <v>-7</v>
      </c>
      <c r="W50" s="28">
        <f t="shared" si="4"/>
        <v>0.0060796545282372355</v>
      </c>
      <c r="X50" s="28">
        <f>SUM(X$41,$W$46:$W50)</f>
        <v>13.142462886472591</v>
      </c>
      <c r="Y50" s="29">
        <v>0.396</v>
      </c>
    </row>
    <row r="51" spans="1:25" ht="12.75">
      <c r="A51" s="20">
        <v>45</v>
      </c>
      <c r="B51" s="21" t="s">
        <v>14</v>
      </c>
      <c r="C51" s="25">
        <v>5.7</v>
      </c>
      <c r="D51" s="25">
        <v>4.9</v>
      </c>
      <c r="E51" s="25">
        <v>4.7</v>
      </c>
      <c r="F51" s="25">
        <v>4.6</v>
      </c>
      <c r="G51" s="24">
        <v>3.2</v>
      </c>
      <c r="H51" s="25">
        <v>0.7999999999999989</v>
      </c>
      <c r="I51" s="25">
        <v>0.3000000000000007</v>
      </c>
      <c r="J51" s="25">
        <v>1.8</v>
      </c>
      <c r="K51" s="25">
        <v>2.7</v>
      </c>
      <c r="L51" s="24">
        <v>-0.1999999999999993</v>
      </c>
      <c r="M51" s="25">
        <v>0.4</v>
      </c>
      <c r="N51" s="26">
        <v>1.2</v>
      </c>
      <c r="O51" s="26">
        <v>1.5</v>
      </c>
      <c r="P51" s="26">
        <v>1.8</v>
      </c>
      <c r="Q51" s="85">
        <v>1.5</v>
      </c>
      <c r="R51" s="31">
        <v>0.6999999999999993</v>
      </c>
      <c r="S51" s="31">
        <v>-0.09999999999999964</v>
      </c>
      <c r="T51" s="31">
        <v>-0.4</v>
      </c>
      <c r="U51" s="31">
        <v>-0.1999999999999993</v>
      </c>
      <c r="V51" s="32">
        <v>0</v>
      </c>
      <c r="W51" s="28">
        <f t="shared" si="4"/>
        <v>0.13875736774294983</v>
      </c>
      <c r="X51" s="28">
        <f>SUM(X$41,$W$46:$W51)</f>
        <v>13.28122025421554</v>
      </c>
      <c r="Y51" s="29">
        <v>9.038</v>
      </c>
    </row>
    <row r="52" spans="1:25" ht="12.75">
      <c r="A52" s="20">
        <v>46</v>
      </c>
      <c r="B52" s="21" t="s">
        <v>9</v>
      </c>
      <c r="C52" s="25">
        <v>4.2</v>
      </c>
      <c r="D52" s="25">
        <v>4.9</v>
      </c>
      <c r="E52" s="25">
        <v>6.6</v>
      </c>
      <c r="F52" s="25">
        <v>5.7</v>
      </c>
      <c r="G52" s="24">
        <v>2.7</v>
      </c>
      <c r="H52" s="25">
        <v>0.5</v>
      </c>
      <c r="I52" s="25">
        <v>1.7</v>
      </c>
      <c r="J52" s="25">
        <v>2.3</v>
      </c>
      <c r="K52" s="25">
        <v>1.9</v>
      </c>
      <c r="L52" s="24">
        <v>1.4</v>
      </c>
      <c r="M52" s="25">
        <v>1.4</v>
      </c>
      <c r="N52" s="26">
        <v>2.1</v>
      </c>
      <c r="O52" s="26">
        <v>2</v>
      </c>
      <c r="P52" s="26">
        <v>1.8</v>
      </c>
      <c r="Q52" s="85">
        <v>1.5</v>
      </c>
      <c r="R52" s="31">
        <v>1</v>
      </c>
      <c r="S52" s="31">
        <v>0.3000000000000007</v>
      </c>
      <c r="T52" s="31">
        <v>0</v>
      </c>
      <c r="U52" s="31">
        <v>-0.1999999999999993</v>
      </c>
      <c r="V52" s="32">
        <v>-0.3000000000000007</v>
      </c>
      <c r="W52" s="28">
        <f t="shared" si="4"/>
        <v>0.9249211794284147</v>
      </c>
      <c r="X52" s="28">
        <f>SUM(X$41,$W$46:$W52)</f>
        <v>14.206141433643955</v>
      </c>
      <c r="Y52" s="29">
        <v>60.245</v>
      </c>
    </row>
    <row r="53" spans="1:25" ht="12.75">
      <c r="A53" s="20">
        <v>47</v>
      </c>
      <c r="B53" s="21" t="s">
        <v>201</v>
      </c>
      <c r="C53" s="23">
        <v>35.4</v>
      </c>
      <c r="D53" s="23">
        <v>32.3</v>
      </c>
      <c r="E53" s="23">
        <v>27.6</v>
      </c>
      <c r="F53" s="23">
        <v>20.6</v>
      </c>
      <c r="G53" s="30">
        <v>17.4</v>
      </c>
      <c r="H53" s="23">
        <v>16.5</v>
      </c>
      <c r="I53" s="23">
        <v>16.6</v>
      </c>
      <c r="J53" s="23">
        <v>14.2</v>
      </c>
      <c r="K53" s="23">
        <v>12.1</v>
      </c>
      <c r="L53" s="30">
        <v>10.7</v>
      </c>
      <c r="M53" s="23">
        <v>9.3</v>
      </c>
      <c r="N53" s="31">
        <v>7</v>
      </c>
      <c r="O53" s="31">
        <v>4.1</v>
      </c>
      <c r="P53" s="31">
        <v>2.4</v>
      </c>
      <c r="Q53" s="85">
        <v>1.6</v>
      </c>
      <c r="R53" s="31">
        <v>1</v>
      </c>
      <c r="S53" s="31">
        <v>-0.09999999999999964</v>
      </c>
      <c r="T53" s="31">
        <v>-1.4</v>
      </c>
      <c r="U53" s="35">
        <v>-2.8</v>
      </c>
      <c r="V53" s="36">
        <v>-3.5</v>
      </c>
      <c r="W53" s="28">
        <f t="shared" si="4"/>
        <v>0.0015813242838596847</v>
      </c>
      <c r="X53" s="28">
        <f>SUM(X$41,$W$46:$W53)</f>
        <v>14.207722757927815</v>
      </c>
      <c r="Y53" s="29">
        <v>0.103</v>
      </c>
    </row>
    <row r="54" spans="1:25" ht="12.75">
      <c r="A54" s="20">
        <v>48</v>
      </c>
      <c r="B54" s="21" t="s">
        <v>76</v>
      </c>
      <c r="C54" s="23">
        <v>19.1</v>
      </c>
      <c r="D54" s="23">
        <v>19.6</v>
      </c>
      <c r="E54" s="23">
        <v>16.9</v>
      </c>
      <c r="F54" s="23">
        <v>10.9</v>
      </c>
      <c r="G54" s="24">
        <v>8.3</v>
      </c>
      <c r="H54" s="25">
        <v>8.2</v>
      </c>
      <c r="I54" s="25">
        <v>7.9</v>
      </c>
      <c r="J54" s="25">
        <v>7.2</v>
      </c>
      <c r="K54" s="25">
        <v>6.7</v>
      </c>
      <c r="L54" s="24">
        <v>4.4</v>
      </c>
      <c r="M54" s="23">
        <v>3.5</v>
      </c>
      <c r="N54" s="31">
        <v>2.9</v>
      </c>
      <c r="O54" s="31">
        <v>2.5</v>
      </c>
      <c r="P54" s="31">
        <v>2.2</v>
      </c>
      <c r="Q54" s="85">
        <v>1.8</v>
      </c>
      <c r="R54" s="31">
        <v>1</v>
      </c>
      <c r="S54" s="31">
        <v>0.20000000000000107</v>
      </c>
      <c r="T54" s="31">
        <v>-0.4</v>
      </c>
      <c r="U54" s="31">
        <v>-0.7000000000000011</v>
      </c>
      <c r="V54" s="32">
        <v>-0.7999999999999989</v>
      </c>
      <c r="W54" s="28">
        <f t="shared" si="4"/>
        <v>0.49544578606248435</v>
      </c>
      <c r="X54" s="28">
        <f>SUM(X$41,$W$46:$W54)</f>
        <v>14.7031685439903</v>
      </c>
      <c r="Y54" s="29">
        <v>32.271</v>
      </c>
    </row>
    <row r="55" spans="1:25" ht="12.75">
      <c r="A55" s="20">
        <v>49</v>
      </c>
      <c r="B55" s="21" t="s">
        <v>170</v>
      </c>
      <c r="C55" s="23">
        <v>28.4</v>
      </c>
      <c r="D55" s="23">
        <v>30.3</v>
      </c>
      <c r="E55" s="23">
        <v>31</v>
      </c>
      <c r="F55" s="23">
        <v>28.5</v>
      </c>
      <c r="G55" s="30">
        <v>24.5</v>
      </c>
      <c r="H55" s="23">
        <v>19.9</v>
      </c>
      <c r="I55" s="23">
        <v>16.4</v>
      </c>
      <c r="J55" s="23">
        <v>13.2</v>
      </c>
      <c r="K55" s="23">
        <v>11</v>
      </c>
      <c r="L55" s="30">
        <v>8.9</v>
      </c>
      <c r="M55" s="23">
        <v>6.8</v>
      </c>
      <c r="N55" s="31">
        <v>6.1</v>
      </c>
      <c r="O55" s="31">
        <v>4.7</v>
      </c>
      <c r="P55" s="31">
        <v>3.4</v>
      </c>
      <c r="Q55" s="85">
        <v>2.1</v>
      </c>
      <c r="R55" s="31">
        <v>0.9</v>
      </c>
      <c r="S55" s="31">
        <v>-0.09999999999999964</v>
      </c>
      <c r="T55" s="31">
        <v>-1.3</v>
      </c>
      <c r="U55" s="33">
        <v>-2.2</v>
      </c>
      <c r="V55" s="34">
        <v>-3</v>
      </c>
      <c r="W55" s="28">
        <f t="shared" si="4"/>
        <v>0.967263823844774</v>
      </c>
      <c r="X55" s="28">
        <f>SUM(X$41,$W$46:$W55)</f>
        <v>15.670432367835074</v>
      </c>
      <c r="Y55" s="29">
        <v>63.003</v>
      </c>
    </row>
    <row r="56" spans="1:25" ht="12.75">
      <c r="A56" s="20">
        <v>50</v>
      </c>
      <c r="B56" s="21" t="s">
        <v>25</v>
      </c>
      <c r="C56" s="25">
        <v>10.5</v>
      </c>
      <c r="D56" s="25">
        <v>9.3</v>
      </c>
      <c r="E56" s="25">
        <v>7.9</v>
      </c>
      <c r="F56" s="25">
        <v>7.9</v>
      </c>
      <c r="G56" s="24">
        <v>5.8</v>
      </c>
      <c r="H56" s="25">
        <v>2.9</v>
      </c>
      <c r="I56" s="25">
        <v>2.1</v>
      </c>
      <c r="J56" s="25">
        <v>2.6</v>
      </c>
      <c r="K56" s="25">
        <v>3.5</v>
      </c>
      <c r="L56" s="24">
        <v>3.5</v>
      </c>
      <c r="M56" s="25">
        <v>2.8</v>
      </c>
      <c r="N56" s="26">
        <v>2.8</v>
      </c>
      <c r="O56" s="31">
        <v>2.8</v>
      </c>
      <c r="P56" s="31">
        <v>2.9</v>
      </c>
      <c r="Q56" s="85">
        <v>2.9</v>
      </c>
      <c r="R56" s="31">
        <v>2.4</v>
      </c>
      <c r="S56" s="31">
        <v>1.5</v>
      </c>
      <c r="T56" s="31">
        <v>0.7000000000000011</v>
      </c>
      <c r="U56" s="31">
        <v>0.1999999999999993</v>
      </c>
      <c r="V56" s="32">
        <v>0.09999999999999964</v>
      </c>
      <c r="W56" s="28">
        <f t="shared" si="4"/>
        <v>0.07122100342548619</v>
      </c>
      <c r="X56" s="28">
        <f>SUM(X$41,$W$46:$W56)</f>
        <v>15.741653371260561</v>
      </c>
      <c r="Y56" s="29">
        <v>4.639</v>
      </c>
    </row>
    <row r="57" spans="1:25" ht="12.75">
      <c r="A57" s="20">
        <v>51</v>
      </c>
      <c r="B57" s="21" t="s">
        <v>33</v>
      </c>
      <c r="C57" s="25">
        <v>12</v>
      </c>
      <c r="D57" s="23">
        <v>25.6</v>
      </c>
      <c r="E57" s="23">
        <v>23.7</v>
      </c>
      <c r="F57" s="23">
        <v>29</v>
      </c>
      <c r="G57" s="30">
        <v>24.1</v>
      </c>
      <c r="H57" s="23">
        <v>14</v>
      </c>
      <c r="I57" s="23">
        <v>16.5</v>
      </c>
      <c r="J57" s="23">
        <v>14.6</v>
      </c>
      <c r="K57" s="23">
        <v>15.1</v>
      </c>
      <c r="L57" s="30">
        <v>11.1</v>
      </c>
      <c r="M57" s="23">
        <v>5.8</v>
      </c>
      <c r="N57" s="31">
        <v>3.3</v>
      </c>
      <c r="O57" s="31">
        <v>3.3</v>
      </c>
      <c r="P57" s="31">
        <v>3.4</v>
      </c>
      <c r="Q57" s="85">
        <v>3.1</v>
      </c>
      <c r="R57" s="31">
        <v>1.6</v>
      </c>
      <c r="S57" s="31">
        <v>-0.29999999999999893</v>
      </c>
      <c r="T57" s="31">
        <v>-1.5</v>
      </c>
      <c r="U57" s="31">
        <v>-2</v>
      </c>
      <c r="V57" s="34">
        <v>-2.4</v>
      </c>
      <c r="W57" s="28">
        <f t="shared" si="4"/>
        <v>0.36256848822942056</v>
      </c>
      <c r="X57" s="28">
        <f>SUM(X$41,$W$46:$W57)</f>
        <v>16.104221859489982</v>
      </c>
      <c r="Y57" s="29">
        <v>23.616</v>
      </c>
    </row>
    <row r="58" spans="1:25" ht="12.75">
      <c r="A58" s="20">
        <v>52</v>
      </c>
      <c r="B58" s="21" t="s">
        <v>121</v>
      </c>
      <c r="C58" s="23">
        <v>23</v>
      </c>
      <c r="D58" s="23">
        <v>25.8</v>
      </c>
      <c r="E58" s="23">
        <v>32</v>
      </c>
      <c r="F58" s="23">
        <v>38.1</v>
      </c>
      <c r="G58" s="30">
        <v>35.2</v>
      </c>
      <c r="H58" s="23">
        <v>30.3</v>
      </c>
      <c r="I58" s="23">
        <v>25.6</v>
      </c>
      <c r="J58" s="23">
        <v>19.4</v>
      </c>
      <c r="K58" s="23">
        <v>18.1</v>
      </c>
      <c r="L58" s="30">
        <v>12</v>
      </c>
      <c r="M58" s="23">
        <v>8.8</v>
      </c>
      <c r="N58" s="31">
        <v>6.8</v>
      </c>
      <c r="O58" s="31">
        <v>5.7</v>
      </c>
      <c r="P58" s="31">
        <v>4.9</v>
      </c>
      <c r="Q58" s="85">
        <v>3.4</v>
      </c>
      <c r="R58" s="31">
        <v>1.1</v>
      </c>
      <c r="S58" s="26">
        <v>-1.3</v>
      </c>
      <c r="T58" s="35">
        <v>-2.9</v>
      </c>
      <c r="U58" s="35">
        <v>-3.7</v>
      </c>
      <c r="V58" s="36">
        <v>-3.9</v>
      </c>
      <c r="W58" s="28">
        <f t="shared" si="4"/>
        <v>0.001704145587460437</v>
      </c>
      <c r="X58" s="28">
        <f>SUM(X$41,$W$46:$W58)</f>
        <v>16.105926005077443</v>
      </c>
      <c r="Y58" s="29">
        <v>0.111</v>
      </c>
    </row>
    <row r="59" spans="1:25" ht="12.75">
      <c r="A59" s="20">
        <v>53</v>
      </c>
      <c r="B59" s="21" t="s">
        <v>65</v>
      </c>
      <c r="C59" s="23">
        <v>16.9</v>
      </c>
      <c r="D59" s="23">
        <v>16.8</v>
      </c>
      <c r="E59" s="23">
        <v>14.7</v>
      </c>
      <c r="F59" s="23">
        <v>11</v>
      </c>
      <c r="G59" s="24">
        <v>8.3</v>
      </c>
      <c r="H59" s="23">
        <v>10.3</v>
      </c>
      <c r="I59" s="23">
        <v>12.4</v>
      </c>
      <c r="J59" s="23">
        <v>10.6</v>
      </c>
      <c r="K59" s="23">
        <v>9.8</v>
      </c>
      <c r="L59" s="30">
        <v>6.9</v>
      </c>
      <c r="M59" s="23">
        <v>5.1</v>
      </c>
      <c r="N59" s="31">
        <v>4.7</v>
      </c>
      <c r="O59" s="31">
        <v>4.9</v>
      </c>
      <c r="P59" s="31">
        <v>4.6</v>
      </c>
      <c r="Q59" s="85">
        <v>3.6</v>
      </c>
      <c r="R59" s="31">
        <v>2.5</v>
      </c>
      <c r="S59" s="31">
        <v>1.9</v>
      </c>
      <c r="T59" s="31">
        <v>1.4</v>
      </c>
      <c r="U59" s="31">
        <v>1</v>
      </c>
      <c r="V59" s="32">
        <v>0.5</v>
      </c>
      <c r="W59" s="28">
        <f t="shared" si="4"/>
        <v>0.012834826226278606</v>
      </c>
      <c r="X59" s="28">
        <f>SUM(X$41,$W$46:$W59)</f>
        <v>16.11876083130372</v>
      </c>
      <c r="Y59" s="29">
        <v>0.836</v>
      </c>
    </row>
    <row r="60" spans="1:25" ht="12.75">
      <c r="A60" s="20">
        <v>54</v>
      </c>
      <c r="B60" s="21" t="s">
        <v>73</v>
      </c>
      <c r="C60" s="23">
        <v>18.7</v>
      </c>
      <c r="D60" s="23">
        <v>15.4</v>
      </c>
      <c r="E60" s="23">
        <v>20.9</v>
      </c>
      <c r="F60" s="23">
        <v>26</v>
      </c>
      <c r="G60" s="30">
        <v>22.3</v>
      </c>
      <c r="H60" s="23">
        <v>14.8</v>
      </c>
      <c r="I60" s="23">
        <v>13.2</v>
      </c>
      <c r="J60" s="23">
        <v>14.9</v>
      </c>
      <c r="K60" s="23">
        <v>11.1</v>
      </c>
      <c r="L60" s="30">
        <v>9.3</v>
      </c>
      <c r="M60" s="23">
        <v>7</v>
      </c>
      <c r="N60" s="31">
        <v>6</v>
      </c>
      <c r="O60" s="31">
        <v>5.6</v>
      </c>
      <c r="P60" s="31">
        <v>4.9</v>
      </c>
      <c r="Q60" s="85">
        <v>3.6</v>
      </c>
      <c r="R60" s="31">
        <v>2</v>
      </c>
      <c r="S60" s="31">
        <v>0.20000000000000107</v>
      </c>
      <c r="T60" s="31">
        <v>-1.1</v>
      </c>
      <c r="U60" s="33">
        <v>-2.2</v>
      </c>
      <c r="V60" s="34">
        <v>-3</v>
      </c>
      <c r="W60" s="28">
        <f t="shared" si="4"/>
        <v>20.157724047551504</v>
      </c>
      <c r="X60" s="28">
        <f>SUM(X$41,$W$46:$W60)</f>
        <v>36.27648487885523</v>
      </c>
      <c r="Y60" s="29">
        <v>1312.979</v>
      </c>
    </row>
    <row r="61" spans="1:25" ht="12.75">
      <c r="A61" s="20">
        <v>55</v>
      </c>
      <c r="B61" s="21" t="s">
        <v>119</v>
      </c>
      <c r="C61" s="23">
        <v>23</v>
      </c>
      <c r="D61" s="23">
        <v>24.4</v>
      </c>
      <c r="E61" s="23">
        <v>24.9</v>
      </c>
      <c r="F61" s="23">
        <v>23.4</v>
      </c>
      <c r="G61" s="30">
        <v>24.6</v>
      </c>
      <c r="H61" s="23">
        <v>24.1</v>
      </c>
      <c r="I61" s="23">
        <v>23.9</v>
      </c>
      <c r="J61" s="23">
        <v>21.6</v>
      </c>
      <c r="K61" s="23">
        <v>19.5</v>
      </c>
      <c r="L61" s="30">
        <v>16.1</v>
      </c>
      <c r="M61" s="23">
        <v>10.6</v>
      </c>
      <c r="N61" s="31">
        <v>5.3</v>
      </c>
      <c r="O61" s="31">
        <v>3.8</v>
      </c>
      <c r="P61" s="31">
        <v>3.8</v>
      </c>
      <c r="Q61" s="85">
        <v>3.7</v>
      </c>
      <c r="R61" s="31">
        <v>3.4</v>
      </c>
      <c r="S61" s="31">
        <v>2.7</v>
      </c>
      <c r="T61" s="31">
        <v>2.1</v>
      </c>
      <c r="U61" s="31">
        <v>1.7</v>
      </c>
      <c r="V61" s="32">
        <v>1.5</v>
      </c>
      <c r="W61" s="28">
        <f t="shared" si="4"/>
        <v>0.7359913091645576</v>
      </c>
      <c r="X61" s="28">
        <f>SUM(X$41,$W$46:$W61)</f>
        <v>37.01247618801979</v>
      </c>
      <c r="Y61" s="29">
        <v>47.939</v>
      </c>
    </row>
    <row r="62" spans="1:25" ht="12.75">
      <c r="A62" s="20">
        <v>56</v>
      </c>
      <c r="B62" s="21" t="s">
        <v>160</v>
      </c>
      <c r="C62" s="23">
        <v>27.5</v>
      </c>
      <c r="D62" s="23">
        <v>26.4</v>
      </c>
      <c r="E62" s="23">
        <v>24.4</v>
      </c>
      <c r="F62" s="23">
        <v>20.2</v>
      </c>
      <c r="G62" s="30">
        <v>17.8</v>
      </c>
      <c r="H62" s="23">
        <v>17.3</v>
      </c>
      <c r="I62" s="23">
        <v>14</v>
      </c>
      <c r="J62" s="23">
        <v>11.7</v>
      </c>
      <c r="K62" s="23">
        <v>9.6</v>
      </c>
      <c r="L62" s="30">
        <v>7.4</v>
      </c>
      <c r="M62" s="23">
        <v>6.3</v>
      </c>
      <c r="N62" s="31">
        <v>5.7</v>
      </c>
      <c r="O62" s="31">
        <v>5.3</v>
      </c>
      <c r="P62" s="31">
        <v>4.5</v>
      </c>
      <c r="Q62" s="85">
        <v>3.7</v>
      </c>
      <c r="R62" s="31">
        <v>2.6</v>
      </c>
      <c r="S62" s="31">
        <v>1.6</v>
      </c>
      <c r="T62" s="31">
        <v>0.7000000000000011</v>
      </c>
      <c r="U62" s="31">
        <v>0.20000000000000107</v>
      </c>
      <c r="V62" s="32">
        <v>-0.09999999999999964</v>
      </c>
      <c r="W62" s="28">
        <f t="shared" si="4"/>
        <v>0.06059696066402113</v>
      </c>
      <c r="X62" s="28">
        <f>SUM(X$41,$W$46:$W62)</f>
        <v>37.07307314868381</v>
      </c>
      <c r="Y62" s="29">
        <v>3.947</v>
      </c>
    </row>
    <row r="63" spans="1:25" ht="12.75">
      <c r="A63" s="20">
        <v>57</v>
      </c>
      <c r="B63" s="21" t="s">
        <v>7</v>
      </c>
      <c r="C63" s="25">
        <v>3</v>
      </c>
      <c r="D63" s="25">
        <v>4</v>
      </c>
      <c r="E63" s="25">
        <v>4</v>
      </c>
      <c r="F63" s="25">
        <v>2.1</v>
      </c>
      <c r="G63" s="24">
        <v>-0.5</v>
      </c>
      <c r="H63" s="25">
        <v>-0.4</v>
      </c>
      <c r="I63" s="25">
        <v>0.4</v>
      </c>
      <c r="J63" s="25">
        <v>1.4</v>
      </c>
      <c r="K63" s="25">
        <v>2.7</v>
      </c>
      <c r="L63" s="24">
        <v>3.8</v>
      </c>
      <c r="M63" s="25">
        <v>3.1</v>
      </c>
      <c r="N63" s="26">
        <v>2.8</v>
      </c>
      <c r="O63" s="31">
        <v>2.7</v>
      </c>
      <c r="P63" s="31">
        <v>3.2</v>
      </c>
      <c r="Q63" s="85">
        <v>3.8</v>
      </c>
      <c r="R63" s="31">
        <v>4.2</v>
      </c>
      <c r="S63" s="31">
        <v>3.8</v>
      </c>
      <c r="T63" s="31">
        <v>3.2</v>
      </c>
      <c r="U63" s="31">
        <v>2.8</v>
      </c>
      <c r="V63" s="32">
        <v>2.7</v>
      </c>
      <c r="W63" s="28">
        <f t="shared" si="4"/>
        <v>0.007016166968192971</v>
      </c>
      <c r="X63" s="28">
        <f>SUM(X$41,$W$46:$W63)</f>
        <v>37.080089315652</v>
      </c>
      <c r="Y63" s="29">
        <v>0.457</v>
      </c>
    </row>
    <row r="64" spans="1:25" ht="12.75">
      <c r="A64" s="20">
        <v>58</v>
      </c>
      <c r="B64" s="21" t="s">
        <v>27</v>
      </c>
      <c r="C64" s="25">
        <v>10.7</v>
      </c>
      <c r="D64" s="25">
        <v>11.8</v>
      </c>
      <c r="E64" s="25">
        <v>12.3</v>
      </c>
      <c r="F64" s="25">
        <v>10.9</v>
      </c>
      <c r="G64" s="30">
        <v>11</v>
      </c>
      <c r="H64" s="23">
        <v>10.1</v>
      </c>
      <c r="I64" s="25">
        <v>8.5</v>
      </c>
      <c r="J64" s="23">
        <v>8.3</v>
      </c>
      <c r="K64" s="23">
        <v>8.4</v>
      </c>
      <c r="L64" s="30">
        <v>7.8</v>
      </c>
      <c r="M64" s="23">
        <v>6.7</v>
      </c>
      <c r="N64" s="31">
        <v>5.9</v>
      </c>
      <c r="O64" s="31">
        <v>5.2</v>
      </c>
      <c r="P64" s="31">
        <v>4.5</v>
      </c>
      <c r="Q64" s="85">
        <v>3.9</v>
      </c>
      <c r="R64" s="31">
        <v>3.2</v>
      </c>
      <c r="S64" s="31">
        <v>2.6</v>
      </c>
      <c r="T64" s="31">
        <v>1.9</v>
      </c>
      <c r="U64" s="31">
        <v>1.2</v>
      </c>
      <c r="V64" s="32">
        <v>0.5</v>
      </c>
      <c r="W64" s="28">
        <f t="shared" si="4"/>
        <v>0.05106295697201274</v>
      </c>
      <c r="X64" s="28">
        <f>SUM(X$41,$W$46:$W64)</f>
        <v>37.131152272624014</v>
      </c>
      <c r="Y64" s="29">
        <v>3.326</v>
      </c>
    </row>
    <row r="65" spans="1:25" ht="12.75">
      <c r="A65" s="20">
        <v>59</v>
      </c>
      <c r="B65" s="21" t="s">
        <v>171</v>
      </c>
      <c r="C65" s="23">
        <v>28.5</v>
      </c>
      <c r="D65" s="23">
        <v>29.2</v>
      </c>
      <c r="E65" s="23">
        <v>25.4</v>
      </c>
      <c r="F65" s="23">
        <v>24.3</v>
      </c>
      <c r="G65" s="30">
        <v>22.7</v>
      </c>
      <c r="H65" s="23">
        <v>21</v>
      </c>
      <c r="I65" s="23">
        <v>19</v>
      </c>
      <c r="J65" s="23">
        <v>14.9</v>
      </c>
      <c r="K65" s="23">
        <v>13.9</v>
      </c>
      <c r="L65" s="30">
        <v>11.2</v>
      </c>
      <c r="M65" s="23">
        <v>9</v>
      </c>
      <c r="N65" s="31">
        <v>7.8</v>
      </c>
      <c r="O65" s="31">
        <v>6.9</v>
      </c>
      <c r="P65" s="31">
        <v>5.7</v>
      </c>
      <c r="Q65" s="85">
        <v>3.9</v>
      </c>
      <c r="R65" s="31">
        <v>2.2</v>
      </c>
      <c r="S65" s="31">
        <v>0.6999999999999993</v>
      </c>
      <c r="T65" s="31">
        <v>-0.5</v>
      </c>
      <c r="U65" s="31">
        <v>-1.4</v>
      </c>
      <c r="V65" s="34">
        <v>-2.3</v>
      </c>
      <c r="W65" s="28">
        <f t="shared" si="4"/>
        <v>0.29355826826874787</v>
      </c>
      <c r="X65" s="28">
        <f>SUM(X$41,$W$46:$W65)</f>
        <v>37.42471054089276</v>
      </c>
      <c r="Y65" s="29">
        <v>19.121</v>
      </c>
    </row>
    <row r="66" spans="1:25" ht="12.75">
      <c r="A66" s="20">
        <v>60</v>
      </c>
      <c r="B66" s="21" t="s">
        <v>42</v>
      </c>
      <c r="C66" s="25">
        <v>13.6</v>
      </c>
      <c r="D66" s="25">
        <v>13.8</v>
      </c>
      <c r="E66" s="25">
        <v>13.2</v>
      </c>
      <c r="F66" s="25">
        <v>10.9</v>
      </c>
      <c r="G66" s="30">
        <v>11.1</v>
      </c>
      <c r="H66" s="25">
        <v>8.3</v>
      </c>
      <c r="I66" s="25">
        <v>8.3</v>
      </c>
      <c r="J66" s="25">
        <v>7.8</v>
      </c>
      <c r="K66" s="23">
        <v>7.7</v>
      </c>
      <c r="L66" s="30">
        <v>6.5</v>
      </c>
      <c r="M66" s="23">
        <v>5.9</v>
      </c>
      <c r="N66" s="31">
        <v>5.3</v>
      </c>
      <c r="O66" s="31">
        <v>4.8</v>
      </c>
      <c r="P66" s="31">
        <v>4.6</v>
      </c>
      <c r="Q66" s="85">
        <v>4</v>
      </c>
      <c r="R66" s="31">
        <v>3.2</v>
      </c>
      <c r="S66" s="31">
        <v>2.2</v>
      </c>
      <c r="T66" s="31">
        <v>1.5</v>
      </c>
      <c r="U66" s="31">
        <v>1.1</v>
      </c>
      <c r="V66" s="32">
        <v>0.8000000000000007</v>
      </c>
      <c r="W66" s="28">
        <f t="shared" si="4"/>
        <v>0.31181258451640964</v>
      </c>
      <c r="X66" s="28">
        <f>SUM(X$41,$W$46:$W66)</f>
        <v>37.73652312540917</v>
      </c>
      <c r="Y66" s="29">
        <v>20.31</v>
      </c>
    </row>
    <row r="67" spans="1:25" ht="12.75">
      <c r="A67" s="20">
        <v>61</v>
      </c>
      <c r="B67" s="21" t="s">
        <v>53</v>
      </c>
      <c r="C67" s="23">
        <v>14.8</v>
      </c>
      <c r="D67" s="23">
        <v>14.9</v>
      </c>
      <c r="E67" s="25">
        <v>12.4</v>
      </c>
      <c r="F67" s="25">
        <v>8.2</v>
      </c>
      <c r="G67" s="24">
        <v>6.5</v>
      </c>
      <c r="H67" s="25">
        <v>6.5</v>
      </c>
      <c r="I67" s="25">
        <v>6.7</v>
      </c>
      <c r="J67" s="25">
        <v>7</v>
      </c>
      <c r="K67" s="23">
        <v>6.8</v>
      </c>
      <c r="L67" s="30">
        <v>6.1</v>
      </c>
      <c r="M67" s="23">
        <v>5.8</v>
      </c>
      <c r="N67" s="31">
        <v>5.8</v>
      </c>
      <c r="O67" s="31">
        <v>5.5</v>
      </c>
      <c r="P67" s="31">
        <v>4.8</v>
      </c>
      <c r="Q67" s="85">
        <v>4</v>
      </c>
      <c r="R67" s="31">
        <v>3.2</v>
      </c>
      <c r="S67" s="31">
        <v>2.6</v>
      </c>
      <c r="T67" s="31">
        <v>2</v>
      </c>
      <c r="U67" s="31">
        <v>1.6</v>
      </c>
      <c r="V67" s="32">
        <v>1.2</v>
      </c>
      <c r="W67" s="28">
        <f t="shared" si="4"/>
        <v>4.603434574933893</v>
      </c>
      <c r="X67" s="28">
        <f>SUM(X$41,$W$46:$W67)</f>
        <v>42.339957700343064</v>
      </c>
      <c r="Y67" s="29">
        <v>299.846</v>
      </c>
    </row>
    <row r="68" spans="1:25" ht="12.75">
      <c r="A68" s="20">
        <v>62</v>
      </c>
      <c r="B68" s="21" t="s">
        <v>145</v>
      </c>
      <c r="C68" s="23">
        <v>25.9</v>
      </c>
      <c r="D68" s="23">
        <v>28.5</v>
      </c>
      <c r="E68" s="23">
        <v>28.3</v>
      </c>
      <c r="F68" s="23">
        <v>24.6</v>
      </c>
      <c r="G68" s="30">
        <v>21.4</v>
      </c>
      <c r="H68" s="23">
        <v>12.7</v>
      </c>
      <c r="I68" s="23">
        <v>13.5</v>
      </c>
      <c r="J68" s="23">
        <v>13</v>
      </c>
      <c r="K68" s="23">
        <v>11.7</v>
      </c>
      <c r="L68" s="30">
        <v>11.3</v>
      </c>
      <c r="M68" s="23">
        <v>9.5</v>
      </c>
      <c r="N68" s="31">
        <v>8.4</v>
      </c>
      <c r="O68" s="31">
        <v>6.6</v>
      </c>
      <c r="P68" s="31">
        <v>5.3</v>
      </c>
      <c r="Q68" s="85">
        <v>4.1</v>
      </c>
      <c r="R68" s="31">
        <v>3</v>
      </c>
      <c r="S68" s="31">
        <v>1.9</v>
      </c>
      <c r="T68" s="31">
        <v>0.3999999999999986</v>
      </c>
      <c r="U68" s="31">
        <v>-1</v>
      </c>
      <c r="V68" s="34">
        <v>-2.3</v>
      </c>
      <c r="W68" s="28">
        <f t="shared" si="4"/>
        <v>0.0067244663721411834</v>
      </c>
      <c r="X68" s="28">
        <f>SUM(X$41,$W$46:$W68)</f>
        <v>42.346682166715205</v>
      </c>
      <c r="Y68" s="29">
        <v>0.438</v>
      </c>
    </row>
    <row r="69" spans="1:25" ht="12.75">
      <c r="A69" s="20">
        <v>63</v>
      </c>
      <c r="B69" s="21" t="s">
        <v>154</v>
      </c>
      <c r="C69" s="23">
        <v>27</v>
      </c>
      <c r="D69" s="23">
        <v>28.6</v>
      </c>
      <c r="E69" s="23">
        <v>30.4</v>
      </c>
      <c r="F69" s="23">
        <v>21.7</v>
      </c>
      <c r="G69" s="30">
        <v>19.6</v>
      </c>
      <c r="H69" s="23">
        <v>22.2</v>
      </c>
      <c r="I69" s="23">
        <v>21.3</v>
      </c>
      <c r="J69" s="23">
        <v>17.9</v>
      </c>
      <c r="K69" s="23">
        <v>11.3</v>
      </c>
      <c r="L69" s="30">
        <v>7.9</v>
      </c>
      <c r="M69" s="23">
        <v>6.6</v>
      </c>
      <c r="N69" s="31">
        <v>6.7</v>
      </c>
      <c r="O69" s="31">
        <v>6.6</v>
      </c>
      <c r="P69" s="31">
        <v>5.6</v>
      </c>
      <c r="Q69" s="85">
        <v>4.1</v>
      </c>
      <c r="R69" s="31">
        <v>2.7</v>
      </c>
      <c r="S69" s="31">
        <v>1.4</v>
      </c>
      <c r="T69" s="31">
        <v>0.7000000000000011</v>
      </c>
      <c r="U69" s="31">
        <v>-0.3000000000000007</v>
      </c>
      <c r="V69" s="32">
        <v>-1.3</v>
      </c>
      <c r="W69" s="28">
        <f t="shared" si="4"/>
        <v>0.020326925745924495</v>
      </c>
      <c r="X69" s="28">
        <f>SUM(X$41,$W$46:$W69)</f>
        <v>42.36700909246113</v>
      </c>
      <c r="Y69" s="29">
        <v>1.324</v>
      </c>
    </row>
    <row r="70" spans="1:25" ht="12.75">
      <c r="A70" s="20">
        <v>64</v>
      </c>
      <c r="B70" s="21" t="s">
        <v>61</v>
      </c>
      <c r="C70" s="23">
        <v>16.4</v>
      </c>
      <c r="D70" s="23">
        <v>17.2</v>
      </c>
      <c r="E70" s="23">
        <v>17</v>
      </c>
      <c r="F70" s="23">
        <v>13.9</v>
      </c>
      <c r="G70" s="30">
        <v>12.4</v>
      </c>
      <c r="H70" s="25">
        <v>9</v>
      </c>
      <c r="I70" s="25">
        <v>7.9</v>
      </c>
      <c r="J70" s="23">
        <v>8.7</v>
      </c>
      <c r="K70" s="23">
        <v>9.5</v>
      </c>
      <c r="L70" s="30">
        <v>7.5</v>
      </c>
      <c r="M70" s="23">
        <v>7.1</v>
      </c>
      <c r="N70" s="31">
        <v>6.6</v>
      </c>
      <c r="O70" s="31">
        <v>5.6</v>
      </c>
      <c r="P70" s="31">
        <v>4.8</v>
      </c>
      <c r="Q70" s="85">
        <v>4.2</v>
      </c>
      <c r="R70" s="31">
        <v>3.3</v>
      </c>
      <c r="S70" s="31">
        <v>2.3</v>
      </c>
      <c r="T70" s="31">
        <v>1.4</v>
      </c>
      <c r="U70" s="31">
        <v>0.6999999999999993</v>
      </c>
      <c r="V70" s="32">
        <v>0.09999999999999964</v>
      </c>
      <c r="W70" s="28">
        <f t="shared" si="4"/>
        <v>0.06289986010653524</v>
      </c>
      <c r="X70" s="28">
        <f>SUM(X$41,$W$46:$W70)</f>
        <v>42.429908952567665</v>
      </c>
      <c r="Y70" s="29">
        <v>4.097</v>
      </c>
    </row>
    <row r="71" spans="1:25" ht="12.75">
      <c r="A71" s="20">
        <v>65</v>
      </c>
      <c r="B71" s="21" t="s">
        <v>187</v>
      </c>
      <c r="C71" s="23">
        <v>31.6</v>
      </c>
      <c r="D71" s="23">
        <v>34.1</v>
      </c>
      <c r="E71" s="23">
        <v>33.4</v>
      </c>
      <c r="F71" s="23">
        <v>24.4</v>
      </c>
      <c r="G71" s="30">
        <v>19.1</v>
      </c>
      <c r="H71" s="23">
        <v>20.4</v>
      </c>
      <c r="I71" s="23">
        <v>15.5</v>
      </c>
      <c r="J71" s="23">
        <v>13.7</v>
      </c>
      <c r="K71" s="23">
        <v>13.7</v>
      </c>
      <c r="L71" s="30">
        <v>10.9</v>
      </c>
      <c r="M71" s="23">
        <v>9.1</v>
      </c>
      <c r="N71" s="31">
        <v>7.9</v>
      </c>
      <c r="O71" s="31">
        <v>6.8</v>
      </c>
      <c r="P71" s="31">
        <v>5.8</v>
      </c>
      <c r="Q71" s="85">
        <v>4.6</v>
      </c>
      <c r="R71" s="31">
        <v>3.3</v>
      </c>
      <c r="S71" s="31">
        <v>2.1</v>
      </c>
      <c r="T71" s="31">
        <v>0.9</v>
      </c>
      <c r="U71" s="31">
        <v>0</v>
      </c>
      <c r="V71" s="32">
        <v>-0.6000000000000014</v>
      </c>
      <c r="W71" s="28">
        <f t="shared" si="4"/>
        <v>0.01905265472106669</v>
      </c>
      <c r="X71" s="28">
        <f>SUM(X$41,$W$46:$W71)</f>
        <v>42.44896160728873</v>
      </c>
      <c r="Y71" s="29">
        <v>1.241</v>
      </c>
    </row>
    <row r="72" spans="1:25" ht="12.75">
      <c r="A72" s="20">
        <v>66</v>
      </c>
      <c r="B72" s="21" t="s">
        <v>20</v>
      </c>
      <c r="C72" s="25">
        <v>8.8</v>
      </c>
      <c r="D72" s="25">
        <v>9.1</v>
      </c>
      <c r="E72" s="25">
        <v>10</v>
      </c>
      <c r="F72" s="25">
        <v>9.9</v>
      </c>
      <c r="G72" s="30">
        <v>11.2</v>
      </c>
      <c r="H72" s="23">
        <v>11</v>
      </c>
      <c r="I72" s="23">
        <v>11.6</v>
      </c>
      <c r="J72" s="25">
        <v>7.1</v>
      </c>
      <c r="K72" s="25">
        <v>5.4</v>
      </c>
      <c r="L72" s="30">
        <v>5.5</v>
      </c>
      <c r="M72" s="23">
        <v>7.6</v>
      </c>
      <c r="N72" s="31">
        <v>8.5</v>
      </c>
      <c r="O72" s="31">
        <v>7.7</v>
      </c>
      <c r="P72" s="31">
        <v>6.1</v>
      </c>
      <c r="Q72" s="85">
        <v>4.6</v>
      </c>
      <c r="R72" s="31">
        <v>3.7</v>
      </c>
      <c r="S72" s="31">
        <v>3.4</v>
      </c>
      <c r="T72" s="31">
        <v>3.1</v>
      </c>
      <c r="U72" s="31">
        <v>2.5</v>
      </c>
      <c r="V72" s="32">
        <v>1.5</v>
      </c>
      <c r="W72" s="28">
        <f t="shared" si="4"/>
        <v>0.06360608260223954</v>
      </c>
      <c r="X72" s="28">
        <f>SUM(X$41,$W$46:$W72)</f>
        <v>42.51256768989097</v>
      </c>
      <c r="Y72" s="29">
        <v>4.143</v>
      </c>
    </row>
    <row r="73" spans="1:25" ht="12.75">
      <c r="A73" s="20">
        <v>67</v>
      </c>
      <c r="B73" s="21" t="s">
        <v>93</v>
      </c>
      <c r="C73" s="23">
        <v>20.4</v>
      </c>
      <c r="D73" s="23">
        <v>21.2</v>
      </c>
      <c r="E73" s="23">
        <v>18.8</v>
      </c>
      <c r="F73" s="23">
        <v>15</v>
      </c>
      <c r="G73" s="30">
        <v>13.9</v>
      </c>
      <c r="H73" s="23">
        <v>12.8</v>
      </c>
      <c r="I73" s="23">
        <v>11.3</v>
      </c>
      <c r="J73" s="23">
        <v>10.5</v>
      </c>
      <c r="K73" s="23">
        <v>10.7</v>
      </c>
      <c r="L73" s="30">
        <v>8.8</v>
      </c>
      <c r="M73" s="23">
        <v>8.3</v>
      </c>
      <c r="N73" s="31">
        <v>8.1</v>
      </c>
      <c r="O73" s="31">
        <v>7.4</v>
      </c>
      <c r="P73" s="31">
        <v>5.4</v>
      </c>
      <c r="Q73" s="85">
        <v>4.7</v>
      </c>
      <c r="R73" s="31">
        <v>3.8</v>
      </c>
      <c r="S73" s="31">
        <v>2.8</v>
      </c>
      <c r="T73" s="31">
        <v>1.8</v>
      </c>
      <c r="U73" s="31">
        <v>0.8999999999999986</v>
      </c>
      <c r="V73" s="32">
        <v>0</v>
      </c>
      <c r="W73" s="28">
        <f t="shared" si="4"/>
        <v>0.004544388233227832</v>
      </c>
      <c r="X73" s="28">
        <f>SUM(X$41,$W$46:$W73)</f>
        <v>42.5171120781242</v>
      </c>
      <c r="Y73" s="29">
        <v>0.296</v>
      </c>
    </row>
    <row r="74" spans="1:25" ht="12.75">
      <c r="A74" s="20">
        <v>68</v>
      </c>
      <c r="B74" s="21" t="s">
        <v>155</v>
      </c>
      <c r="C74" s="23">
        <v>27</v>
      </c>
      <c r="D74" s="23">
        <v>27.7</v>
      </c>
      <c r="E74" s="23">
        <v>28.8</v>
      </c>
      <c r="F74" s="23">
        <v>30.8</v>
      </c>
      <c r="G74" s="30">
        <v>33.4</v>
      </c>
      <c r="H74" s="23">
        <v>34</v>
      </c>
      <c r="I74" s="23">
        <v>34.7</v>
      </c>
      <c r="J74" s="23">
        <v>33.2</v>
      </c>
      <c r="K74" s="23">
        <v>29</v>
      </c>
      <c r="L74" s="30">
        <v>22.1</v>
      </c>
      <c r="M74" s="23">
        <v>13.2</v>
      </c>
      <c r="N74" s="31">
        <v>7.3</v>
      </c>
      <c r="O74" s="31">
        <v>5.9</v>
      </c>
      <c r="P74" s="31">
        <v>5.9</v>
      </c>
      <c r="Q74" s="85">
        <v>4.8</v>
      </c>
      <c r="R74" s="31">
        <v>4.6</v>
      </c>
      <c r="S74" s="31">
        <v>4.5</v>
      </c>
      <c r="T74" s="31">
        <v>4.6</v>
      </c>
      <c r="U74" s="31">
        <v>4.6</v>
      </c>
      <c r="V74" s="32">
        <v>4.5</v>
      </c>
      <c r="W74" s="28">
        <f t="shared" si="4"/>
        <v>0.01727174581885578</v>
      </c>
      <c r="X74" s="28">
        <f>SUM(X$41,$W$46:$W74)</f>
        <v>42.53438382394305</v>
      </c>
      <c r="Y74" s="29">
        <v>1.125</v>
      </c>
    </row>
    <row r="75" spans="1:25" ht="12.75">
      <c r="A75" s="20">
        <v>69</v>
      </c>
      <c r="B75" s="21" t="s">
        <v>173</v>
      </c>
      <c r="C75" s="23">
        <v>28.6</v>
      </c>
      <c r="D75" s="23">
        <v>29.5</v>
      </c>
      <c r="E75" s="23">
        <v>33.5</v>
      </c>
      <c r="F75" s="23">
        <v>26.1</v>
      </c>
      <c r="G75" s="30">
        <v>19.6</v>
      </c>
      <c r="H75" s="23">
        <v>18.3</v>
      </c>
      <c r="I75" s="23">
        <v>19.2</v>
      </c>
      <c r="J75" s="23">
        <v>19.9</v>
      </c>
      <c r="K75" s="23">
        <v>18.6</v>
      </c>
      <c r="L75" s="30">
        <v>12</v>
      </c>
      <c r="M75" s="23">
        <v>7.4</v>
      </c>
      <c r="N75" s="31">
        <v>8.6</v>
      </c>
      <c r="O75" s="31">
        <v>8.8</v>
      </c>
      <c r="P75" s="31">
        <v>7.7</v>
      </c>
      <c r="Q75" s="85">
        <v>5.3</v>
      </c>
      <c r="R75" s="31">
        <v>2.9</v>
      </c>
      <c r="S75" s="31">
        <v>1.3</v>
      </c>
      <c r="T75" s="31">
        <v>0.5</v>
      </c>
      <c r="U75" s="31">
        <v>-0.3000000000000007</v>
      </c>
      <c r="V75" s="32">
        <v>-1.5</v>
      </c>
      <c r="W75" s="28">
        <f t="shared" si="4"/>
        <v>0.12822544095918534</v>
      </c>
      <c r="X75" s="28">
        <f>SUM(X$41,$W$46:$W75)</f>
        <v>42.66260926490224</v>
      </c>
      <c r="Y75" s="29">
        <v>8.352</v>
      </c>
    </row>
    <row r="76" spans="1:25" ht="12.75">
      <c r="A76" s="20">
        <v>70</v>
      </c>
      <c r="B76" s="21" t="s">
        <v>75</v>
      </c>
      <c r="C76" s="23">
        <v>18.8</v>
      </c>
      <c r="D76" s="23">
        <v>21.4</v>
      </c>
      <c r="E76" s="23">
        <v>21.6</v>
      </c>
      <c r="F76" s="23">
        <v>16.5</v>
      </c>
      <c r="G76" s="30">
        <v>16.7</v>
      </c>
      <c r="H76" s="23">
        <v>16.1</v>
      </c>
      <c r="I76" s="23">
        <v>16.6</v>
      </c>
      <c r="J76" s="23">
        <v>16.6</v>
      </c>
      <c r="K76" s="23">
        <v>11</v>
      </c>
      <c r="L76" s="24">
        <v>4.6</v>
      </c>
      <c r="M76" s="23">
        <v>6.1</v>
      </c>
      <c r="N76" s="31">
        <v>9.6</v>
      </c>
      <c r="O76" s="31">
        <v>9.2</v>
      </c>
      <c r="P76" s="31">
        <v>7.5</v>
      </c>
      <c r="Q76" s="85">
        <v>5.5</v>
      </c>
      <c r="R76" s="31">
        <v>4.2</v>
      </c>
      <c r="S76" s="31">
        <v>3.7</v>
      </c>
      <c r="T76" s="31">
        <v>3.4</v>
      </c>
      <c r="U76" s="31">
        <v>2.7</v>
      </c>
      <c r="V76" s="32">
        <v>1.3</v>
      </c>
      <c r="W76" s="28">
        <f t="shared" si="4"/>
        <v>0.2335293561338803</v>
      </c>
      <c r="X76" s="28">
        <f>SUM(X$41,$W$46:$W76)</f>
        <v>42.896138621036116</v>
      </c>
      <c r="Y76" s="29">
        <v>15.211</v>
      </c>
    </row>
    <row r="77" spans="1:25" ht="12.75">
      <c r="A77" s="20">
        <v>71</v>
      </c>
      <c r="B77" s="21" t="s">
        <v>83</v>
      </c>
      <c r="C77" s="23">
        <v>19.6</v>
      </c>
      <c r="D77" s="23">
        <v>21.4</v>
      </c>
      <c r="E77" s="23">
        <v>21.8</v>
      </c>
      <c r="F77" s="23">
        <v>23.2</v>
      </c>
      <c r="G77" s="30">
        <v>24.7</v>
      </c>
      <c r="H77" s="23">
        <v>21.8</v>
      </c>
      <c r="I77" s="23">
        <v>20.3</v>
      </c>
      <c r="J77" s="23">
        <v>18.2</v>
      </c>
      <c r="K77" s="23">
        <v>15</v>
      </c>
      <c r="L77" s="30">
        <v>12.3</v>
      </c>
      <c r="M77" s="23">
        <v>9.3</v>
      </c>
      <c r="N77" s="31">
        <v>8.5</v>
      </c>
      <c r="O77" s="31">
        <v>7.6</v>
      </c>
      <c r="P77" s="31">
        <v>6.8</v>
      </c>
      <c r="Q77" s="85">
        <v>5.9</v>
      </c>
      <c r="R77" s="31">
        <v>4.7</v>
      </c>
      <c r="S77" s="31">
        <v>3.4</v>
      </c>
      <c r="T77" s="31">
        <v>2.3</v>
      </c>
      <c r="U77" s="31">
        <v>1.2</v>
      </c>
      <c r="V77" s="32">
        <v>0.09999999999999964</v>
      </c>
      <c r="W77" s="28">
        <f t="shared" si="4"/>
        <v>0.7364211837271601</v>
      </c>
      <c r="X77" s="28">
        <f>SUM(X$41,$W$46:$W77)</f>
        <v>43.632559804763275</v>
      </c>
      <c r="Y77" s="29">
        <v>47.967</v>
      </c>
    </row>
    <row r="78" spans="1:25" ht="12.75">
      <c r="A78" s="20">
        <v>72</v>
      </c>
      <c r="B78" s="21" t="s">
        <v>136</v>
      </c>
      <c r="C78" s="23">
        <v>24.9</v>
      </c>
      <c r="D78" s="23">
        <v>30.6</v>
      </c>
      <c r="E78" s="23">
        <v>29.5</v>
      </c>
      <c r="F78" s="23">
        <v>26.4</v>
      </c>
      <c r="G78" s="30">
        <v>23.3</v>
      </c>
      <c r="H78" s="23">
        <v>21.8</v>
      </c>
      <c r="I78" s="23">
        <v>20.7</v>
      </c>
      <c r="J78" s="23">
        <v>19.8</v>
      </c>
      <c r="K78" s="23">
        <v>16.7</v>
      </c>
      <c r="L78" s="30">
        <v>13.4</v>
      </c>
      <c r="M78" s="23">
        <v>11.7</v>
      </c>
      <c r="N78" s="31">
        <v>10.4</v>
      </c>
      <c r="O78" s="31">
        <v>9.2</v>
      </c>
      <c r="P78" s="31">
        <v>7.8</v>
      </c>
      <c r="Q78" s="85">
        <v>6.2</v>
      </c>
      <c r="R78" s="31">
        <v>4.6</v>
      </c>
      <c r="S78" s="31">
        <v>3.3</v>
      </c>
      <c r="T78" s="31">
        <v>2.4</v>
      </c>
      <c r="U78" s="31">
        <v>1.5</v>
      </c>
      <c r="V78" s="32">
        <v>0.4</v>
      </c>
      <c r="W78" s="28">
        <f aca="true" t="shared" si="5" ref="W78:W109">100*$Y78/$Y$203</f>
        <v>0.04842229894459656</v>
      </c>
      <c r="X78" s="28">
        <f>SUM(X$41,$W$46:$W78)</f>
        <v>43.68098210370787</v>
      </c>
      <c r="Y78" s="29">
        <v>3.154</v>
      </c>
    </row>
    <row r="79" spans="1:25" ht="12.75">
      <c r="A79" s="20">
        <v>73</v>
      </c>
      <c r="B79" s="21" t="s">
        <v>113</v>
      </c>
      <c r="C79" s="23">
        <v>22.5</v>
      </c>
      <c r="D79" s="23">
        <v>25.5</v>
      </c>
      <c r="E79" s="23">
        <v>25.5</v>
      </c>
      <c r="F79" s="23">
        <v>21</v>
      </c>
      <c r="G79" s="30">
        <v>18.5</v>
      </c>
      <c r="H79" s="23">
        <v>15.6</v>
      </c>
      <c r="I79" s="23">
        <v>17</v>
      </c>
      <c r="J79" s="23">
        <v>17.7</v>
      </c>
      <c r="K79" s="23">
        <v>16.4</v>
      </c>
      <c r="L79" s="30">
        <v>12.8</v>
      </c>
      <c r="M79" s="23">
        <v>10.7</v>
      </c>
      <c r="N79" s="31">
        <v>9.6</v>
      </c>
      <c r="O79" s="31">
        <v>8.7</v>
      </c>
      <c r="P79" s="31">
        <v>7.4</v>
      </c>
      <c r="Q79" s="85">
        <v>6.3</v>
      </c>
      <c r="R79" s="31">
        <v>5</v>
      </c>
      <c r="S79" s="31">
        <v>3.5</v>
      </c>
      <c r="T79" s="31">
        <v>2.3</v>
      </c>
      <c r="U79" s="31">
        <v>1.3</v>
      </c>
      <c r="V79" s="32">
        <v>0.3000000000000007</v>
      </c>
      <c r="W79" s="28">
        <f t="shared" si="5"/>
        <v>0.2501716427717822</v>
      </c>
      <c r="X79" s="28">
        <f>SUM(X$41,$W$46:$W79)</f>
        <v>43.93115374647965</v>
      </c>
      <c r="Y79" s="29">
        <v>16.295</v>
      </c>
    </row>
    <row r="80" spans="1:25" ht="12.75">
      <c r="A80" s="20">
        <v>74</v>
      </c>
      <c r="B80" s="21" t="s">
        <v>141</v>
      </c>
      <c r="C80" s="23">
        <v>25.3</v>
      </c>
      <c r="D80" s="23">
        <v>28</v>
      </c>
      <c r="E80" s="23">
        <v>27.4</v>
      </c>
      <c r="F80" s="23">
        <v>29</v>
      </c>
      <c r="G80" s="30">
        <v>24.7</v>
      </c>
      <c r="H80" s="23">
        <v>22.3</v>
      </c>
      <c r="I80" s="23">
        <v>20.5</v>
      </c>
      <c r="J80" s="23">
        <v>16.7</v>
      </c>
      <c r="K80" s="23">
        <v>15.8</v>
      </c>
      <c r="L80" s="30">
        <v>15.1</v>
      </c>
      <c r="M80" s="23">
        <v>12.2</v>
      </c>
      <c r="N80" s="31">
        <v>8.7</v>
      </c>
      <c r="O80" s="31">
        <v>6.6</v>
      </c>
      <c r="P80" s="31">
        <v>6.9</v>
      </c>
      <c r="Q80" s="85">
        <v>6.7</v>
      </c>
      <c r="R80" s="31">
        <v>5.1</v>
      </c>
      <c r="S80" s="31">
        <v>1.8</v>
      </c>
      <c r="T80" s="31">
        <v>-1.6</v>
      </c>
      <c r="U80" s="35">
        <v>-4</v>
      </c>
      <c r="V80" s="36">
        <v>-5.2</v>
      </c>
      <c r="W80" s="28">
        <f t="shared" si="5"/>
        <v>0.011345617920119488</v>
      </c>
      <c r="X80" s="28">
        <f>SUM(X$41,$W$46:$W80)</f>
        <v>43.94249936439977</v>
      </c>
      <c r="Y80" s="29">
        <v>0.739</v>
      </c>
    </row>
    <row r="81" spans="1:25" ht="12.75">
      <c r="A81" s="20">
        <v>75</v>
      </c>
      <c r="B81" s="21" t="s">
        <v>60</v>
      </c>
      <c r="C81" s="23">
        <v>16.3</v>
      </c>
      <c r="D81" s="23">
        <v>15.7</v>
      </c>
      <c r="E81" s="23">
        <v>14.4</v>
      </c>
      <c r="F81" s="23">
        <v>13.5</v>
      </c>
      <c r="G81" s="30">
        <v>14.4</v>
      </c>
      <c r="H81" s="23">
        <v>16.8</v>
      </c>
      <c r="I81" s="23">
        <v>14.6</v>
      </c>
      <c r="J81" s="23">
        <v>13.7</v>
      </c>
      <c r="K81" s="23">
        <v>13.1</v>
      </c>
      <c r="L81" s="30">
        <v>12</v>
      </c>
      <c r="M81" s="23">
        <v>10.3</v>
      </c>
      <c r="N81" s="31">
        <v>9.8</v>
      </c>
      <c r="O81" s="31">
        <v>9.2</v>
      </c>
      <c r="P81" s="31">
        <v>8.2</v>
      </c>
      <c r="Q81" s="85">
        <v>7.1</v>
      </c>
      <c r="R81" s="31">
        <v>5.9</v>
      </c>
      <c r="S81" s="31">
        <v>4.9</v>
      </c>
      <c r="T81" s="31">
        <v>4.2</v>
      </c>
      <c r="U81" s="31">
        <v>3.4</v>
      </c>
      <c r="V81" s="32">
        <v>2.6</v>
      </c>
      <c r="W81" s="28">
        <f t="shared" si="5"/>
        <v>0.5948696313272933</v>
      </c>
      <c r="X81" s="28">
        <f>SUM(X$41,$W$46:$W81)</f>
        <v>44.537368995727064</v>
      </c>
      <c r="Y81" s="29">
        <v>38.747</v>
      </c>
    </row>
    <row r="82" spans="1:25" ht="12.75">
      <c r="A82" s="20">
        <v>76</v>
      </c>
      <c r="B82" s="21" t="s">
        <v>86</v>
      </c>
      <c r="C82" s="23">
        <v>19.8</v>
      </c>
      <c r="D82" s="23">
        <v>21</v>
      </c>
      <c r="E82" s="23">
        <v>25.7</v>
      </c>
      <c r="F82" s="23">
        <v>25.1</v>
      </c>
      <c r="G82" s="30">
        <v>27.2</v>
      </c>
      <c r="H82" s="23">
        <v>21.4</v>
      </c>
      <c r="I82" s="23">
        <v>19.5</v>
      </c>
      <c r="J82" s="23">
        <v>18.9</v>
      </c>
      <c r="K82" s="23">
        <v>18.3</v>
      </c>
      <c r="L82" s="30">
        <v>16.1</v>
      </c>
      <c r="M82" s="23">
        <v>12.8</v>
      </c>
      <c r="N82" s="31">
        <v>10.9</v>
      </c>
      <c r="O82" s="31">
        <v>9.6</v>
      </c>
      <c r="P82" s="31">
        <v>8.4</v>
      </c>
      <c r="Q82" s="85">
        <v>7.1</v>
      </c>
      <c r="R82" s="31">
        <v>6</v>
      </c>
      <c r="S82" s="31">
        <v>4.9</v>
      </c>
      <c r="T82" s="31">
        <v>3.8</v>
      </c>
      <c r="U82" s="31">
        <v>2.9</v>
      </c>
      <c r="V82" s="32">
        <v>2</v>
      </c>
      <c r="W82" s="28">
        <f t="shared" si="5"/>
        <v>0.003592523130322003</v>
      </c>
      <c r="X82" s="28">
        <f>SUM(X$41,$W$46:$W82)</f>
        <v>44.54096151885739</v>
      </c>
      <c r="Y82" s="29">
        <v>0.234</v>
      </c>
    </row>
    <row r="83" spans="1:25" ht="12.75">
      <c r="A83" s="20">
        <v>77</v>
      </c>
      <c r="B83" s="21" t="s">
        <v>166</v>
      </c>
      <c r="C83" s="23">
        <v>27.9</v>
      </c>
      <c r="D83" s="23">
        <v>27</v>
      </c>
      <c r="E83" s="23">
        <v>30.1</v>
      </c>
      <c r="F83" s="23">
        <v>25.3</v>
      </c>
      <c r="G83" s="30">
        <v>23.2</v>
      </c>
      <c r="H83" s="23">
        <v>21.9</v>
      </c>
      <c r="I83" s="23">
        <v>21</v>
      </c>
      <c r="J83" s="23">
        <v>17.8</v>
      </c>
      <c r="K83" s="23">
        <v>17.4</v>
      </c>
      <c r="L83" s="30">
        <v>14.2</v>
      </c>
      <c r="M83" s="23">
        <v>11.6</v>
      </c>
      <c r="N83" s="31">
        <v>10.8</v>
      </c>
      <c r="O83" s="31">
        <v>10</v>
      </c>
      <c r="P83" s="31">
        <v>8.5</v>
      </c>
      <c r="Q83" s="85">
        <v>7.5</v>
      </c>
      <c r="R83" s="31">
        <v>6.3</v>
      </c>
      <c r="S83" s="31">
        <v>5.2</v>
      </c>
      <c r="T83" s="31">
        <v>3.7</v>
      </c>
      <c r="U83" s="31">
        <v>2.6</v>
      </c>
      <c r="V83" s="32">
        <v>1.9</v>
      </c>
      <c r="W83" s="28">
        <f t="shared" si="5"/>
        <v>0.004958910132880371</v>
      </c>
      <c r="X83" s="28">
        <f>SUM(X$41,$W$46:$W83)</f>
        <v>44.545920428990264</v>
      </c>
      <c r="Y83" s="29">
        <v>0.323</v>
      </c>
    </row>
    <row r="84" spans="1:25" ht="12.75">
      <c r="A84" s="20">
        <v>78</v>
      </c>
      <c r="B84" s="21" t="s">
        <v>185</v>
      </c>
      <c r="C84" s="23">
        <v>31.2</v>
      </c>
      <c r="D84" s="23">
        <v>33</v>
      </c>
      <c r="E84" s="23">
        <v>34.1</v>
      </c>
      <c r="F84" s="23">
        <v>31.2</v>
      </c>
      <c r="G84" s="30">
        <v>27.1</v>
      </c>
      <c r="H84" s="23">
        <v>22.2</v>
      </c>
      <c r="I84" s="23">
        <v>23.3</v>
      </c>
      <c r="J84" s="23">
        <v>19.4</v>
      </c>
      <c r="K84" s="23">
        <v>16.5</v>
      </c>
      <c r="L84" s="30">
        <v>17.2</v>
      </c>
      <c r="M84" s="23">
        <v>14.4</v>
      </c>
      <c r="N84" s="31">
        <v>12.6</v>
      </c>
      <c r="O84" s="31">
        <v>10.9</v>
      </c>
      <c r="P84" s="31">
        <v>9.1</v>
      </c>
      <c r="Q84" s="85">
        <v>7.5</v>
      </c>
      <c r="R84" s="31">
        <v>5.9</v>
      </c>
      <c r="S84" s="31">
        <v>4</v>
      </c>
      <c r="T84" s="31">
        <v>1.9</v>
      </c>
      <c r="U84" s="31">
        <v>-0.20000000000000107</v>
      </c>
      <c r="V84" s="34">
        <v>-2.1</v>
      </c>
      <c r="W84" s="28">
        <f t="shared" si="5"/>
        <v>0.006939403653442501</v>
      </c>
      <c r="X84" s="28">
        <f>SUM(X$41,$W$46:$W84)</f>
        <v>44.552859832643705</v>
      </c>
      <c r="Y84" s="29">
        <v>0.452</v>
      </c>
    </row>
    <row r="85" spans="1:25" ht="12.75">
      <c r="A85" s="20">
        <v>79</v>
      </c>
      <c r="B85" s="21" t="s">
        <v>192</v>
      </c>
      <c r="C85" s="23">
        <v>32.8</v>
      </c>
      <c r="D85" s="23">
        <v>32.9</v>
      </c>
      <c r="E85" s="23">
        <v>33.1</v>
      </c>
      <c r="F85" s="23">
        <v>31.1</v>
      </c>
      <c r="G85" s="30">
        <v>28.2</v>
      </c>
      <c r="H85" s="23">
        <v>24.2</v>
      </c>
      <c r="I85" s="23">
        <v>21.3</v>
      </c>
      <c r="J85" s="23">
        <v>19.4</v>
      </c>
      <c r="K85" s="23">
        <v>16.6</v>
      </c>
      <c r="L85" s="30">
        <v>14</v>
      </c>
      <c r="M85" s="23">
        <v>13.9</v>
      </c>
      <c r="N85" s="31">
        <v>13.3</v>
      </c>
      <c r="O85" s="31">
        <v>11.8</v>
      </c>
      <c r="P85" s="31">
        <v>9.6</v>
      </c>
      <c r="Q85" s="85">
        <v>7.5</v>
      </c>
      <c r="R85" s="31">
        <v>5.7</v>
      </c>
      <c r="S85" s="31">
        <v>4.1</v>
      </c>
      <c r="T85" s="31">
        <v>2.3</v>
      </c>
      <c r="U85" s="31">
        <v>0</v>
      </c>
      <c r="V85" s="34">
        <v>-2.4</v>
      </c>
      <c r="W85" s="28">
        <f t="shared" si="5"/>
        <v>0.001826966891061189</v>
      </c>
      <c r="X85" s="28">
        <f>SUM(X$41,$W$46:$W85)</f>
        <v>44.554686799534764</v>
      </c>
      <c r="Y85" s="29">
        <v>0.119</v>
      </c>
    </row>
    <row r="86" spans="1:25" ht="12.75">
      <c r="A86" s="20">
        <v>80</v>
      </c>
      <c r="B86" s="21" t="s">
        <v>81</v>
      </c>
      <c r="C86" s="23">
        <v>19.3</v>
      </c>
      <c r="D86" s="23">
        <v>21.9</v>
      </c>
      <c r="E86" s="23">
        <v>24</v>
      </c>
      <c r="F86" s="23">
        <v>24.8</v>
      </c>
      <c r="G86" s="30">
        <v>25.9</v>
      </c>
      <c r="H86" s="23">
        <v>27.2</v>
      </c>
      <c r="I86" s="23">
        <v>27.6</v>
      </c>
      <c r="J86" s="23">
        <v>26.3</v>
      </c>
      <c r="K86" s="23">
        <v>24.7</v>
      </c>
      <c r="L86" s="30">
        <v>22.1</v>
      </c>
      <c r="M86" s="23">
        <v>13.6</v>
      </c>
      <c r="N86" s="31">
        <v>9.8</v>
      </c>
      <c r="O86" s="31">
        <v>9.5</v>
      </c>
      <c r="P86" s="31">
        <v>8.6</v>
      </c>
      <c r="Q86" s="85">
        <v>7.6</v>
      </c>
      <c r="R86" s="31">
        <v>6.9</v>
      </c>
      <c r="S86" s="31">
        <v>6.1</v>
      </c>
      <c r="T86" s="31">
        <v>5.6</v>
      </c>
      <c r="U86" s="31">
        <v>5.1</v>
      </c>
      <c r="V86" s="32">
        <v>4.6</v>
      </c>
      <c r="W86" s="28">
        <f t="shared" si="5"/>
        <v>0.03041362530413627</v>
      </c>
      <c r="X86" s="28">
        <f>SUM(X$41,$W$46:$W86)</f>
        <v>44.5851004248389</v>
      </c>
      <c r="Y86" s="29">
        <v>1.981</v>
      </c>
    </row>
    <row r="87" spans="1:25" ht="12.75">
      <c r="A87" s="20">
        <v>81</v>
      </c>
      <c r="B87" s="21" t="s">
        <v>63</v>
      </c>
      <c r="C87" s="23">
        <v>16.6</v>
      </c>
      <c r="D87" s="23">
        <v>20.8</v>
      </c>
      <c r="E87" s="23">
        <v>22.3</v>
      </c>
      <c r="F87" s="23">
        <v>23.5</v>
      </c>
      <c r="G87" s="30">
        <v>23.2</v>
      </c>
      <c r="H87" s="23">
        <v>22</v>
      </c>
      <c r="I87" s="23">
        <v>20.5</v>
      </c>
      <c r="J87" s="23">
        <v>18.2</v>
      </c>
      <c r="K87" s="23">
        <v>16.1</v>
      </c>
      <c r="L87" s="30">
        <v>14.8</v>
      </c>
      <c r="M87" s="23">
        <v>14.1</v>
      </c>
      <c r="N87" s="31">
        <v>12.4</v>
      </c>
      <c r="O87" s="31">
        <v>10.5</v>
      </c>
      <c r="P87" s="31">
        <v>8.6</v>
      </c>
      <c r="Q87" s="85">
        <v>7.6</v>
      </c>
      <c r="R87" s="31">
        <v>6.7</v>
      </c>
      <c r="S87" s="31">
        <v>5.6</v>
      </c>
      <c r="T87" s="31">
        <v>4.2</v>
      </c>
      <c r="U87" s="31">
        <v>2.8</v>
      </c>
      <c r="V87" s="32">
        <v>1.5</v>
      </c>
      <c r="W87" s="28">
        <f t="shared" si="5"/>
        <v>3.470669044487106</v>
      </c>
      <c r="X87" s="28">
        <f>SUM(X$41,$W$46:$W87)</f>
        <v>48.055769469326</v>
      </c>
      <c r="Y87" s="29">
        <v>226.063</v>
      </c>
    </row>
    <row r="88" spans="1:25" ht="12.75">
      <c r="A88" s="20">
        <v>82</v>
      </c>
      <c r="B88" s="21" t="s">
        <v>112</v>
      </c>
      <c r="C88" s="23">
        <v>22.3</v>
      </c>
      <c r="D88" s="23">
        <v>26.8</v>
      </c>
      <c r="E88" s="23">
        <v>27.1</v>
      </c>
      <c r="F88" s="23">
        <v>25.3</v>
      </c>
      <c r="G88" s="30">
        <v>23.5</v>
      </c>
      <c r="H88" s="23">
        <v>22.3</v>
      </c>
      <c r="I88" s="23">
        <v>21.6</v>
      </c>
      <c r="J88" s="23">
        <v>19.3</v>
      </c>
      <c r="K88" s="23">
        <v>17.8</v>
      </c>
      <c r="L88" s="30">
        <v>15.5</v>
      </c>
      <c r="M88" s="23">
        <v>12.3</v>
      </c>
      <c r="N88" s="31">
        <v>11.2</v>
      </c>
      <c r="O88" s="31">
        <v>10</v>
      </c>
      <c r="P88" s="31">
        <v>9</v>
      </c>
      <c r="Q88" s="85">
        <v>8</v>
      </c>
      <c r="R88" s="31">
        <v>6.6</v>
      </c>
      <c r="S88" s="31">
        <v>5.3</v>
      </c>
      <c r="T88" s="31">
        <v>4.2</v>
      </c>
      <c r="U88" s="31">
        <v>3.2</v>
      </c>
      <c r="V88" s="32">
        <v>2.2</v>
      </c>
      <c r="W88" s="28">
        <f t="shared" si="5"/>
        <v>0.06157953109282715</v>
      </c>
      <c r="X88" s="28">
        <f>SUM(X$41,$W$46:$W88)</f>
        <v>48.11734900041883</v>
      </c>
      <c r="Y88" s="29">
        <v>4.011</v>
      </c>
    </row>
    <row r="89" spans="1:25" ht="12.75">
      <c r="A89" s="20">
        <v>83</v>
      </c>
      <c r="B89" s="21" t="s">
        <v>129</v>
      </c>
      <c r="C89" s="23">
        <v>23.8</v>
      </c>
      <c r="D89" s="23">
        <v>26.4</v>
      </c>
      <c r="E89" s="23">
        <v>28.6</v>
      </c>
      <c r="F89" s="23">
        <v>26.3</v>
      </c>
      <c r="G89" s="30">
        <v>24.8</v>
      </c>
      <c r="H89" s="23">
        <v>26.7</v>
      </c>
      <c r="I89" s="23">
        <v>26</v>
      </c>
      <c r="J89" s="23">
        <v>23.5</v>
      </c>
      <c r="K89" s="23">
        <v>18.1</v>
      </c>
      <c r="L89" s="30">
        <v>13.1</v>
      </c>
      <c r="M89" s="23">
        <v>11.6</v>
      </c>
      <c r="N89" s="31">
        <v>11.1</v>
      </c>
      <c r="O89" s="31">
        <v>10.2</v>
      </c>
      <c r="P89" s="31">
        <v>9.2</v>
      </c>
      <c r="Q89" s="85">
        <v>8</v>
      </c>
      <c r="R89" s="31">
        <v>6.1</v>
      </c>
      <c r="S89" s="31">
        <v>4.5</v>
      </c>
      <c r="T89" s="31">
        <v>3.4</v>
      </c>
      <c r="U89" s="31">
        <v>2.3</v>
      </c>
      <c r="V89" s="32">
        <v>1.2</v>
      </c>
      <c r="W89" s="28">
        <f t="shared" si="5"/>
        <v>0.15513865911070016</v>
      </c>
      <c r="X89" s="28">
        <f>SUM(X$41,$W$46:$W89)</f>
        <v>48.272487659529524</v>
      </c>
      <c r="Y89" s="29">
        <v>10.105</v>
      </c>
    </row>
    <row r="90" spans="1:25" ht="12.75">
      <c r="A90" s="20">
        <v>84</v>
      </c>
      <c r="B90" s="21" t="s">
        <v>159</v>
      </c>
      <c r="C90" s="23">
        <v>27.3</v>
      </c>
      <c r="D90" s="23">
        <v>28.4</v>
      </c>
      <c r="E90" s="23">
        <v>27.5</v>
      </c>
      <c r="F90" s="23">
        <v>26.7</v>
      </c>
      <c r="G90" s="30">
        <v>26.3</v>
      </c>
      <c r="H90" s="23">
        <v>23.9</v>
      </c>
      <c r="I90" s="23">
        <v>22.9</v>
      </c>
      <c r="J90" s="23">
        <v>18.3</v>
      </c>
      <c r="K90" s="23">
        <v>17.6</v>
      </c>
      <c r="L90" s="30">
        <v>16.3</v>
      </c>
      <c r="M90" s="23">
        <v>13.7</v>
      </c>
      <c r="N90" s="31">
        <v>12.5</v>
      </c>
      <c r="O90" s="31">
        <v>11</v>
      </c>
      <c r="P90" s="31">
        <v>9.5</v>
      </c>
      <c r="Q90" s="85">
        <v>8</v>
      </c>
      <c r="R90" s="31">
        <v>6.5</v>
      </c>
      <c r="S90" s="31">
        <v>5.2</v>
      </c>
      <c r="T90" s="31">
        <v>4.1</v>
      </c>
      <c r="U90" s="31">
        <v>2.8</v>
      </c>
      <c r="V90" s="32">
        <v>1.7</v>
      </c>
      <c r="W90" s="28">
        <f t="shared" si="5"/>
        <v>1.1202838154683612</v>
      </c>
      <c r="X90" s="28">
        <f>SUM(X$41,$W$46:$W90)</f>
        <v>49.392771474997886</v>
      </c>
      <c r="Y90" s="29">
        <v>72.97</v>
      </c>
    </row>
    <row r="91" spans="1:25" ht="12.75">
      <c r="A91" s="20">
        <v>85</v>
      </c>
      <c r="B91" s="21" t="s">
        <v>172</v>
      </c>
      <c r="C91" s="23">
        <v>28.6</v>
      </c>
      <c r="D91" s="23">
        <v>29</v>
      </c>
      <c r="E91" s="23">
        <v>29.5</v>
      </c>
      <c r="F91" s="23">
        <v>25.8</v>
      </c>
      <c r="G91" s="30">
        <v>23.8</v>
      </c>
      <c r="H91" s="23">
        <v>23.5</v>
      </c>
      <c r="I91" s="23">
        <v>22.5</v>
      </c>
      <c r="J91" s="23">
        <v>18.9</v>
      </c>
      <c r="K91" s="23">
        <v>15.8</v>
      </c>
      <c r="L91" s="30">
        <v>15.2</v>
      </c>
      <c r="M91" s="23">
        <v>14.3</v>
      </c>
      <c r="N91" s="31">
        <v>12.9</v>
      </c>
      <c r="O91" s="31">
        <v>11.1</v>
      </c>
      <c r="P91" s="31">
        <v>9.4</v>
      </c>
      <c r="Q91" s="85">
        <v>8.1</v>
      </c>
      <c r="R91" s="31">
        <v>6.7</v>
      </c>
      <c r="S91" s="31">
        <v>5.4</v>
      </c>
      <c r="T91" s="31">
        <v>4.3</v>
      </c>
      <c r="U91" s="31">
        <v>3.2</v>
      </c>
      <c r="V91" s="32">
        <v>2.1</v>
      </c>
      <c r="W91" s="28">
        <f t="shared" si="5"/>
        <v>2.8683533716290173</v>
      </c>
      <c r="X91" s="28">
        <f>SUM(X$41,$W$46:$W91)</f>
        <v>52.261124846626906</v>
      </c>
      <c r="Y91" s="29">
        <v>186.831</v>
      </c>
    </row>
    <row r="92" spans="1:25" ht="12.75">
      <c r="A92" s="20">
        <v>86</v>
      </c>
      <c r="B92" s="21" t="s">
        <v>147</v>
      </c>
      <c r="C92" s="23">
        <v>26.1</v>
      </c>
      <c r="D92" s="23">
        <v>29.1</v>
      </c>
      <c r="E92" s="23">
        <v>29.5</v>
      </c>
      <c r="F92" s="23">
        <v>26.5</v>
      </c>
      <c r="G92" s="30">
        <v>23.7</v>
      </c>
      <c r="H92" s="23">
        <v>19</v>
      </c>
      <c r="I92" s="23">
        <v>17.6</v>
      </c>
      <c r="J92" s="23">
        <v>17.5</v>
      </c>
      <c r="K92" s="23">
        <v>16.1</v>
      </c>
      <c r="L92" s="30">
        <v>15</v>
      </c>
      <c r="M92" s="23">
        <v>14.8</v>
      </c>
      <c r="N92" s="31">
        <v>12.7</v>
      </c>
      <c r="O92" s="31">
        <v>10.9</v>
      </c>
      <c r="P92" s="31">
        <v>9.5</v>
      </c>
      <c r="Q92" s="85">
        <v>8.2</v>
      </c>
      <c r="R92" s="31">
        <v>6.9</v>
      </c>
      <c r="S92" s="31">
        <v>5.5</v>
      </c>
      <c r="T92" s="31">
        <v>3.9</v>
      </c>
      <c r="U92" s="31">
        <v>2.9</v>
      </c>
      <c r="V92" s="32">
        <v>1.9</v>
      </c>
      <c r="W92" s="28">
        <f t="shared" si="5"/>
        <v>0.012051840415823812</v>
      </c>
      <c r="X92" s="28">
        <f>SUM(X$41,$W$46:$W92)</f>
        <v>52.27317668704273</v>
      </c>
      <c r="Y92" s="29">
        <v>0.785</v>
      </c>
    </row>
    <row r="93" spans="1:25" ht="12.75">
      <c r="A93" s="20">
        <v>87</v>
      </c>
      <c r="B93" s="21" t="s">
        <v>111</v>
      </c>
      <c r="C93" s="23">
        <v>22</v>
      </c>
      <c r="D93" s="23">
        <v>24.1</v>
      </c>
      <c r="E93" s="23">
        <v>26.3</v>
      </c>
      <c r="F93" s="23">
        <v>27.5</v>
      </c>
      <c r="G93" s="30">
        <v>28.4</v>
      </c>
      <c r="H93" s="23">
        <v>27.8</v>
      </c>
      <c r="I93" s="23">
        <v>27.6</v>
      </c>
      <c r="J93" s="23">
        <v>26.6</v>
      </c>
      <c r="K93" s="23">
        <v>20.2</v>
      </c>
      <c r="L93" s="30">
        <v>14</v>
      </c>
      <c r="M93" s="23">
        <v>12.8</v>
      </c>
      <c r="N93" s="31">
        <v>11.8</v>
      </c>
      <c r="O93" s="31">
        <v>11.6</v>
      </c>
      <c r="P93" s="31">
        <v>10.1</v>
      </c>
      <c r="Q93" s="85">
        <v>8.2</v>
      </c>
      <c r="R93" s="31">
        <v>6.5</v>
      </c>
      <c r="S93" s="31">
        <v>5.2</v>
      </c>
      <c r="T93" s="31">
        <v>4.1</v>
      </c>
      <c r="U93" s="31">
        <v>2.8</v>
      </c>
      <c r="V93" s="32">
        <v>1.3</v>
      </c>
      <c r="W93" s="28">
        <f t="shared" si="5"/>
        <v>0.03962522307419269</v>
      </c>
      <c r="X93" s="28">
        <f>SUM(X$41,$W$46:$W93)</f>
        <v>52.31280191011692</v>
      </c>
      <c r="Y93" s="29">
        <v>2.581</v>
      </c>
    </row>
    <row r="94" spans="1:25" ht="12.75">
      <c r="A94" s="20">
        <v>88</v>
      </c>
      <c r="B94" s="21" t="s">
        <v>117</v>
      </c>
      <c r="C94" s="23">
        <v>22.7</v>
      </c>
      <c r="D94" s="23">
        <v>31.6</v>
      </c>
      <c r="E94" s="23">
        <v>33.5</v>
      </c>
      <c r="F94" s="23">
        <v>34.8</v>
      </c>
      <c r="G94" s="30">
        <v>29.9</v>
      </c>
      <c r="H94" s="23">
        <v>26.7</v>
      </c>
      <c r="I94" s="23">
        <v>24.9</v>
      </c>
      <c r="J94" s="23">
        <v>19.7</v>
      </c>
      <c r="K94" s="23">
        <v>16.9</v>
      </c>
      <c r="L94" s="30">
        <v>12.3</v>
      </c>
      <c r="M94" s="23">
        <v>12.1</v>
      </c>
      <c r="N94" s="31">
        <v>12.5</v>
      </c>
      <c r="O94" s="31">
        <v>11.6</v>
      </c>
      <c r="P94" s="31">
        <v>10.1</v>
      </c>
      <c r="Q94" s="85">
        <v>8.5</v>
      </c>
      <c r="R94" s="31">
        <v>7.1</v>
      </c>
      <c r="S94" s="31">
        <v>6.1</v>
      </c>
      <c r="T94" s="31">
        <v>5.2</v>
      </c>
      <c r="U94" s="31">
        <v>4.2</v>
      </c>
      <c r="V94" s="32">
        <v>2.9</v>
      </c>
      <c r="W94" s="28">
        <f t="shared" si="5"/>
        <v>0.0024717787349651387</v>
      </c>
      <c r="X94" s="28">
        <f>SUM(X$41,$W$46:$W94)</f>
        <v>52.31527368885188</v>
      </c>
      <c r="Y94" s="29">
        <v>0.161</v>
      </c>
    </row>
    <row r="95" spans="1:25" ht="12.75">
      <c r="A95" s="20">
        <v>89</v>
      </c>
      <c r="B95" s="21" t="s">
        <v>156</v>
      </c>
      <c r="C95" s="23">
        <v>27</v>
      </c>
      <c r="D95" s="23">
        <v>32.2</v>
      </c>
      <c r="E95" s="23">
        <v>33.1</v>
      </c>
      <c r="F95" s="23">
        <v>34.1</v>
      </c>
      <c r="G95" s="30">
        <v>27.8</v>
      </c>
      <c r="H95" s="23">
        <v>24.2</v>
      </c>
      <c r="I95" s="23">
        <v>24.4</v>
      </c>
      <c r="J95" s="23">
        <v>24.3</v>
      </c>
      <c r="K95" s="23">
        <v>20.4</v>
      </c>
      <c r="L95" s="30">
        <v>16.6</v>
      </c>
      <c r="M95" s="23">
        <v>14.4</v>
      </c>
      <c r="N95" s="31">
        <v>13.1</v>
      </c>
      <c r="O95" s="31">
        <v>12</v>
      </c>
      <c r="P95" s="31">
        <v>10.5</v>
      </c>
      <c r="Q95" s="85">
        <v>8.5</v>
      </c>
      <c r="R95" s="31">
        <v>6.8</v>
      </c>
      <c r="S95" s="31">
        <v>5.3</v>
      </c>
      <c r="T95" s="31">
        <v>4.4</v>
      </c>
      <c r="U95" s="31">
        <v>3.4</v>
      </c>
      <c r="V95" s="32">
        <v>2.4</v>
      </c>
      <c r="W95" s="28">
        <f t="shared" si="5"/>
        <v>0.003930281715224072</v>
      </c>
      <c r="X95" s="28">
        <f>SUM(X$41,$W$46:$W95)</f>
        <v>52.31920397056711</v>
      </c>
      <c r="Y95" s="29">
        <v>0.256</v>
      </c>
    </row>
    <row r="96" spans="1:25" ht="12.75">
      <c r="A96" s="20">
        <v>90</v>
      </c>
      <c r="B96" s="21" t="s">
        <v>79</v>
      </c>
      <c r="C96" s="23">
        <v>19.2</v>
      </c>
      <c r="D96" s="23">
        <v>23.1</v>
      </c>
      <c r="E96" s="23">
        <v>24.7</v>
      </c>
      <c r="F96" s="23">
        <v>20.4</v>
      </c>
      <c r="G96" s="30">
        <v>20.7</v>
      </c>
      <c r="H96" s="23">
        <v>20.3</v>
      </c>
      <c r="I96" s="23">
        <v>24</v>
      </c>
      <c r="J96" s="23">
        <v>25.5</v>
      </c>
      <c r="K96" s="23">
        <v>21</v>
      </c>
      <c r="L96" s="30">
        <v>16</v>
      </c>
      <c r="M96" s="23">
        <v>13.1</v>
      </c>
      <c r="N96" s="31">
        <v>13.7</v>
      </c>
      <c r="O96" s="31">
        <v>12.8</v>
      </c>
      <c r="P96" s="31">
        <v>10.7</v>
      </c>
      <c r="Q96" s="85">
        <v>8.5</v>
      </c>
      <c r="R96" s="31">
        <v>6.7</v>
      </c>
      <c r="S96" s="31">
        <v>5.8</v>
      </c>
      <c r="T96" s="31">
        <v>4.8</v>
      </c>
      <c r="U96" s="31">
        <v>3.4</v>
      </c>
      <c r="V96" s="32">
        <v>2</v>
      </c>
      <c r="W96" s="28">
        <f t="shared" si="5"/>
        <v>0.07989525799228932</v>
      </c>
      <c r="X96" s="28">
        <f>SUM(X$41,$W$46:$W96)</f>
        <v>52.3990992285594</v>
      </c>
      <c r="Y96" s="29">
        <v>5.204</v>
      </c>
    </row>
    <row r="97" spans="1:25" ht="12.75">
      <c r="A97" s="20">
        <v>91</v>
      </c>
      <c r="B97" s="21" t="s">
        <v>177</v>
      </c>
      <c r="C97" s="23">
        <v>29.1</v>
      </c>
      <c r="D97" s="23">
        <v>30.3</v>
      </c>
      <c r="E97" s="23">
        <v>30.7</v>
      </c>
      <c r="F97" s="23">
        <v>31.6</v>
      </c>
      <c r="G97" s="30">
        <v>33.3</v>
      </c>
      <c r="H97" s="23">
        <v>35</v>
      </c>
      <c r="I97" s="23">
        <v>34</v>
      </c>
      <c r="J97" s="23">
        <v>30.3</v>
      </c>
      <c r="K97" s="23">
        <v>25.2</v>
      </c>
      <c r="L97" s="30">
        <v>17</v>
      </c>
      <c r="M97" s="23">
        <v>9.7</v>
      </c>
      <c r="N97" s="31">
        <v>10.8</v>
      </c>
      <c r="O97" s="31">
        <v>9.8</v>
      </c>
      <c r="P97" s="31">
        <v>9.4</v>
      </c>
      <c r="Q97" s="85">
        <v>8.6</v>
      </c>
      <c r="R97" s="31">
        <v>7.6</v>
      </c>
      <c r="S97" s="31">
        <v>6.8</v>
      </c>
      <c r="T97" s="31">
        <v>6.6</v>
      </c>
      <c r="U97" s="31">
        <v>6.4</v>
      </c>
      <c r="V97" s="32">
        <v>5.8</v>
      </c>
      <c r="W97" s="28">
        <f t="shared" si="5"/>
        <v>0.028187489176372635</v>
      </c>
      <c r="X97" s="28">
        <f>SUM(X$41,$W$46:$W97)</f>
        <v>52.427286717735775</v>
      </c>
      <c r="Y97" s="29">
        <v>1.836</v>
      </c>
    </row>
    <row r="98" spans="1:25" ht="12.75">
      <c r="A98" s="20">
        <v>92</v>
      </c>
      <c r="B98" s="21" t="s">
        <v>174</v>
      </c>
      <c r="C98" s="23">
        <v>28.7</v>
      </c>
      <c r="D98" s="23">
        <v>29.8</v>
      </c>
      <c r="E98" s="23">
        <v>33.2</v>
      </c>
      <c r="F98" s="23">
        <v>33.3</v>
      </c>
      <c r="G98" s="30">
        <v>28.5</v>
      </c>
      <c r="H98" s="23">
        <v>28.1</v>
      </c>
      <c r="I98" s="23">
        <v>28.3</v>
      </c>
      <c r="J98" s="23">
        <v>27.2</v>
      </c>
      <c r="K98" s="23">
        <v>22.5</v>
      </c>
      <c r="L98" s="30">
        <v>18.3</v>
      </c>
      <c r="M98" s="23">
        <v>16.2</v>
      </c>
      <c r="N98" s="31">
        <v>13.9</v>
      </c>
      <c r="O98" s="31">
        <v>12</v>
      </c>
      <c r="P98" s="31">
        <v>10.1</v>
      </c>
      <c r="Q98" s="85">
        <v>8.6</v>
      </c>
      <c r="R98" s="31">
        <v>7.5</v>
      </c>
      <c r="S98" s="31">
        <v>6.1</v>
      </c>
      <c r="T98" s="31">
        <v>4.7</v>
      </c>
      <c r="U98" s="31">
        <v>3.3</v>
      </c>
      <c r="V98" s="32">
        <v>2.1</v>
      </c>
      <c r="W98" s="28">
        <f t="shared" si="5"/>
        <v>0.01113068063881817</v>
      </c>
      <c r="X98" s="28">
        <f>SUM(X$41,$W$46:$W98)</f>
        <v>52.4384173983746</v>
      </c>
      <c r="Y98" s="29">
        <v>0.725</v>
      </c>
    </row>
    <row r="99" spans="1:25" ht="12.75">
      <c r="A99" s="20">
        <v>93</v>
      </c>
      <c r="B99" s="21" t="s">
        <v>184</v>
      </c>
      <c r="C99" s="23">
        <v>31.1</v>
      </c>
      <c r="D99" s="23">
        <v>33.2</v>
      </c>
      <c r="E99" s="23">
        <v>34.1</v>
      </c>
      <c r="F99" s="23">
        <v>28.1</v>
      </c>
      <c r="G99" s="30">
        <v>23.7</v>
      </c>
      <c r="H99" s="23">
        <v>24.5</v>
      </c>
      <c r="I99" s="23">
        <v>25.3</v>
      </c>
      <c r="J99" s="23">
        <v>24.5</v>
      </c>
      <c r="K99" s="23">
        <v>20.6</v>
      </c>
      <c r="L99" s="30">
        <v>17.6</v>
      </c>
      <c r="M99" s="23">
        <v>15.2</v>
      </c>
      <c r="N99" s="31">
        <v>13.7</v>
      </c>
      <c r="O99" s="31">
        <v>11.9</v>
      </c>
      <c r="P99" s="31">
        <v>10.3</v>
      </c>
      <c r="Q99" s="85">
        <v>9</v>
      </c>
      <c r="R99" s="31">
        <v>7.6</v>
      </c>
      <c r="S99" s="31">
        <v>6.2</v>
      </c>
      <c r="T99" s="31">
        <v>4.8</v>
      </c>
      <c r="U99" s="31">
        <v>3.5</v>
      </c>
      <c r="V99" s="32">
        <v>2.2</v>
      </c>
      <c r="W99" s="28">
        <f t="shared" si="5"/>
        <v>0.06643097258505685</v>
      </c>
      <c r="X99" s="28">
        <f>SUM(X$41,$W$46:$W99)</f>
        <v>52.50484837095966</v>
      </c>
      <c r="Y99" s="29">
        <v>4.327</v>
      </c>
    </row>
    <row r="100" spans="1:25" ht="12.75">
      <c r="A100" s="20">
        <v>94</v>
      </c>
      <c r="B100" s="21" t="s">
        <v>183</v>
      </c>
      <c r="C100" s="23">
        <v>31.1</v>
      </c>
      <c r="D100" s="23">
        <v>32.1</v>
      </c>
      <c r="E100" s="23">
        <v>32.6</v>
      </c>
      <c r="F100" s="23">
        <v>30.8</v>
      </c>
      <c r="G100" s="30">
        <v>25.8</v>
      </c>
      <c r="H100" s="23">
        <v>24.9</v>
      </c>
      <c r="I100" s="23">
        <v>23.2</v>
      </c>
      <c r="J100" s="23">
        <v>21.4</v>
      </c>
      <c r="K100" s="23">
        <v>19.8</v>
      </c>
      <c r="L100" s="30">
        <v>17.9</v>
      </c>
      <c r="M100" s="23">
        <v>15.6</v>
      </c>
      <c r="N100" s="31">
        <v>13.2</v>
      </c>
      <c r="O100" s="31">
        <v>11.8</v>
      </c>
      <c r="P100" s="31">
        <v>10.4</v>
      </c>
      <c r="Q100" s="85">
        <v>9</v>
      </c>
      <c r="R100" s="31">
        <v>7.5</v>
      </c>
      <c r="S100" s="31">
        <v>6</v>
      </c>
      <c r="T100" s="31">
        <v>4.6</v>
      </c>
      <c r="U100" s="31">
        <v>3.3</v>
      </c>
      <c r="V100" s="32">
        <v>2.1</v>
      </c>
      <c r="W100" s="28">
        <f t="shared" si="5"/>
        <v>0.690040788954926</v>
      </c>
      <c r="X100" s="28">
        <f>SUM(X$41,$W$46:$W100)</f>
        <v>53.19488915991458</v>
      </c>
      <c r="Y100" s="29">
        <v>44.946</v>
      </c>
    </row>
    <row r="101" spans="1:25" ht="12.75">
      <c r="A101" s="20">
        <v>95</v>
      </c>
      <c r="B101" s="21" t="s">
        <v>153</v>
      </c>
      <c r="C101" s="23">
        <v>27</v>
      </c>
      <c r="D101" s="23">
        <v>27.8</v>
      </c>
      <c r="E101" s="23">
        <v>30.7</v>
      </c>
      <c r="F101" s="23">
        <v>26.3</v>
      </c>
      <c r="G101" s="30">
        <v>26.8</v>
      </c>
      <c r="H101" s="23">
        <v>25.7</v>
      </c>
      <c r="I101" s="23">
        <v>26.5</v>
      </c>
      <c r="J101" s="23">
        <v>27.5</v>
      </c>
      <c r="K101" s="23">
        <v>24.1</v>
      </c>
      <c r="L101" s="30">
        <v>16.5</v>
      </c>
      <c r="M101" s="23">
        <v>14.6</v>
      </c>
      <c r="N101" s="31">
        <v>13.6</v>
      </c>
      <c r="O101" s="31">
        <v>12.9</v>
      </c>
      <c r="P101" s="31">
        <v>11.4</v>
      </c>
      <c r="Q101" s="85">
        <v>9</v>
      </c>
      <c r="R101" s="31">
        <v>6.8</v>
      </c>
      <c r="S101" s="31">
        <v>5.8</v>
      </c>
      <c r="T101" s="31">
        <v>4.9</v>
      </c>
      <c r="U101" s="31">
        <v>3.8</v>
      </c>
      <c r="V101" s="32">
        <v>2.4</v>
      </c>
      <c r="W101" s="28">
        <f t="shared" si="5"/>
        <v>0.07419942003780444</v>
      </c>
      <c r="X101" s="28">
        <f>SUM(X$41,$W$46:$W101)</f>
        <v>53.26908857995239</v>
      </c>
      <c r="Y101" s="29">
        <v>4.833</v>
      </c>
    </row>
    <row r="102" spans="1:25" ht="12.75">
      <c r="A102" s="20">
        <v>96</v>
      </c>
      <c r="B102" s="21" t="s">
        <v>131</v>
      </c>
      <c r="C102" s="23">
        <v>24.2</v>
      </c>
      <c r="D102" s="23">
        <v>25.6</v>
      </c>
      <c r="E102" s="23">
        <v>27.4</v>
      </c>
      <c r="F102" s="23">
        <v>29.2</v>
      </c>
      <c r="G102" s="30">
        <v>29.3</v>
      </c>
      <c r="H102" s="23">
        <v>32</v>
      </c>
      <c r="I102" s="23">
        <v>34.8</v>
      </c>
      <c r="J102" s="23">
        <v>30.6</v>
      </c>
      <c r="K102" s="23">
        <v>23.9</v>
      </c>
      <c r="L102" s="30">
        <v>13.9</v>
      </c>
      <c r="M102" s="23">
        <v>13.5</v>
      </c>
      <c r="N102" s="31">
        <v>14.9</v>
      </c>
      <c r="O102" s="31">
        <v>14.6</v>
      </c>
      <c r="P102" s="31">
        <v>12.1</v>
      </c>
      <c r="Q102" s="85">
        <v>9</v>
      </c>
      <c r="R102" s="31">
        <v>7.2</v>
      </c>
      <c r="S102" s="31">
        <v>6.5</v>
      </c>
      <c r="T102" s="31">
        <v>5.9</v>
      </c>
      <c r="U102" s="31">
        <v>4.6</v>
      </c>
      <c r="V102" s="32">
        <v>2.8</v>
      </c>
      <c r="W102" s="28">
        <f t="shared" si="5"/>
        <v>1.0657972146584775</v>
      </c>
      <c r="X102" s="28">
        <f>SUM(X$41,$W$46:$W102)</f>
        <v>54.33488579461087</v>
      </c>
      <c r="Y102" s="29">
        <v>69.421</v>
      </c>
    </row>
    <row r="103" spans="1:25" ht="12.75">
      <c r="A103" s="20">
        <v>97</v>
      </c>
      <c r="B103" s="21" t="s">
        <v>186</v>
      </c>
      <c r="C103" s="23">
        <v>31.4</v>
      </c>
      <c r="D103" s="23">
        <v>33.2</v>
      </c>
      <c r="E103" s="23">
        <v>33.2</v>
      </c>
      <c r="F103" s="23">
        <v>33.4</v>
      </c>
      <c r="G103" s="30">
        <v>33.5</v>
      </c>
      <c r="H103" s="23">
        <v>29.1</v>
      </c>
      <c r="I103" s="23">
        <v>25.4</v>
      </c>
      <c r="J103" s="23">
        <v>23.3</v>
      </c>
      <c r="K103" s="23">
        <v>21.9</v>
      </c>
      <c r="L103" s="30">
        <v>19</v>
      </c>
      <c r="M103" s="23">
        <v>16.7</v>
      </c>
      <c r="N103" s="31">
        <v>14.5</v>
      </c>
      <c r="O103" s="31">
        <v>12.5</v>
      </c>
      <c r="P103" s="31">
        <v>10.5</v>
      </c>
      <c r="Q103" s="85">
        <v>9.1</v>
      </c>
      <c r="R103" s="31">
        <v>7.8</v>
      </c>
      <c r="S103" s="31">
        <v>6.2</v>
      </c>
      <c r="T103" s="31">
        <v>4.6</v>
      </c>
      <c r="U103" s="31">
        <v>3.1</v>
      </c>
      <c r="V103" s="32">
        <v>1.6</v>
      </c>
      <c r="W103" s="28">
        <f t="shared" si="5"/>
        <v>1.600760755154504</v>
      </c>
      <c r="X103" s="28">
        <f>SUM(X$41,$W$46:$W103)</f>
        <v>55.93564654976537</v>
      </c>
      <c r="Y103" s="29">
        <v>104.266</v>
      </c>
    </row>
    <row r="104" spans="1:25" ht="12.75">
      <c r="A104" s="20">
        <v>98</v>
      </c>
      <c r="B104" s="21" t="s">
        <v>127</v>
      </c>
      <c r="C104" s="23">
        <v>23.3</v>
      </c>
      <c r="D104" s="23">
        <v>29.4</v>
      </c>
      <c r="E104" s="23">
        <v>30.5</v>
      </c>
      <c r="F104" s="23">
        <v>28.8</v>
      </c>
      <c r="G104" s="30">
        <v>24.3</v>
      </c>
      <c r="H104" s="23">
        <v>21.4</v>
      </c>
      <c r="I104" s="23">
        <v>20.2</v>
      </c>
      <c r="J104" s="23">
        <v>19.1</v>
      </c>
      <c r="K104" s="23">
        <v>17.8</v>
      </c>
      <c r="L104" s="30">
        <v>16.1</v>
      </c>
      <c r="M104" s="23">
        <v>14.7</v>
      </c>
      <c r="N104" s="31">
        <v>12.8</v>
      </c>
      <c r="O104" s="31">
        <v>11.8</v>
      </c>
      <c r="P104" s="31">
        <v>10.7</v>
      </c>
      <c r="Q104" s="85">
        <v>9.4</v>
      </c>
      <c r="R104" s="31">
        <v>8</v>
      </c>
      <c r="S104" s="31">
        <v>6.3</v>
      </c>
      <c r="T104" s="31">
        <v>4.8</v>
      </c>
      <c r="U104" s="31">
        <v>3.4</v>
      </c>
      <c r="V104" s="32">
        <v>2.2</v>
      </c>
      <c r="W104" s="28">
        <f t="shared" si="5"/>
        <v>0.04117584203215218</v>
      </c>
      <c r="X104" s="28">
        <f>SUM(X$41,$W$46:$W104)</f>
        <v>55.976822391797526</v>
      </c>
      <c r="Y104" s="29">
        <v>2.682</v>
      </c>
    </row>
    <row r="105" spans="1:25" ht="12.75">
      <c r="A105" s="20">
        <v>99</v>
      </c>
      <c r="B105" s="21" t="s">
        <v>74</v>
      </c>
      <c r="C105" s="23">
        <v>18.8</v>
      </c>
      <c r="D105" s="23">
        <v>22.6</v>
      </c>
      <c r="E105" s="23">
        <v>24.8</v>
      </c>
      <c r="F105" s="23">
        <v>23.7</v>
      </c>
      <c r="G105" s="30">
        <v>22.3</v>
      </c>
      <c r="H105" s="23">
        <v>23.2</v>
      </c>
      <c r="I105" s="23">
        <v>22.8</v>
      </c>
      <c r="J105" s="23">
        <v>23.4</v>
      </c>
      <c r="K105" s="23">
        <v>21.3</v>
      </c>
      <c r="L105" s="30">
        <v>15.7</v>
      </c>
      <c r="M105" s="23">
        <v>15</v>
      </c>
      <c r="N105" s="31">
        <v>13.7</v>
      </c>
      <c r="O105" s="31">
        <v>12.5</v>
      </c>
      <c r="P105" s="31">
        <v>10.9</v>
      </c>
      <c r="Q105" s="85">
        <v>9.4</v>
      </c>
      <c r="R105" s="31">
        <v>7.9</v>
      </c>
      <c r="S105" s="31">
        <v>6.5</v>
      </c>
      <c r="T105" s="31">
        <v>5.2</v>
      </c>
      <c r="U105" s="31">
        <v>3.8</v>
      </c>
      <c r="V105" s="32">
        <v>2.4</v>
      </c>
      <c r="W105" s="28">
        <f t="shared" si="5"/>
        <v>1.305421577983545</v>
      </c>
      <c r="X105" s="28">
        <f>SUM(X$41,$W$46:$W105)</f>
        <v>57.28224396978107</v>
      </c>
      <c r="Y105" s="29">
        <v>85.029</v>
      </c>
    </row>
    <row r="106" spans="1:25" ht="12.75">
      <c r="A106" s="20">
        <v>100</v>
      </c>
      <c r="B106" s="21" t="s">
        <v>181</v>
      </c>
      <c r="C106" s="23">
        <v>30.8</v>
      </c>
      <c r="D106" s="23">
        <v>31.8</v>
      </c>
      <c r="E106" s="23">
        <v>33.2</v>
      </c>
      <c r="F106" s="23">
        <v>33.7</v>
      </c>
      <c r="G106" s="30">
        <v>34.9</v>
      </c>
      <c r="H106" s="23">
        <v>36.2</v>
      </c>
      <c r="I106" s="23">
        <v>35.4</v>
      </c>
      <c r="J106" s="23">
        <v>31.4</v>
      </c>
      <c r="K106" s="23">
        <v>26.8</v>
      </c>
      <c r="L106" s="30">
        <v>16.6</v>
      </c>
      <c r="M106" s="23">
        <v>8.4</v>
      </c>
      <c r="N106" s="31">
        <v>10</v>
      </c>
      <c r="O106" s="31">
        <v>11</v>
      </c>
      <c r="P106" s="31">
        <v>10.6</v>
      </c>
      <c r="Q106" s="85">
        <v>9.5</v>
      </c>
      <c r="R106" s="31">
        <v>8.5</v>
      </c>
      <c r="S106" s="31">
        <v>7.8</v>
      </c>
      <c r="T106" s="31">
        <v>7.5</v>
      </c>
      <c r="U106" s="31">
        <v>7.3</v>
      </c>
      <c r="V106" s="32">
        <v>6.9</v>
      </c>
      <c r="W106" s="28">
        <f t="shared" si="5"/>
        <v>0.20142693790523364</v>
      </c>
      <c r="X106" s="28">
        <f>SUM(X$41,$W$46:$W106)</f>
        <v>57.4836709076863</v>
      </c>
      <c r="Y106" s="29">
        <v>13.12</v>
      </c>
    </row>
    <row r="107" spans="1:25" ht="12.75">
      <c r="A107" s="20">
        <v>101</v>
      </c>
      <c r="B107" s="21" t="s">
        <v>193</v>
      </c>
      <c r="C107" s="23">
        <v>33</v>
      </c>
      <c r="D107" s="23">
        <v>35.2</v>
      </c>
      <c r="E107" s="23">
        <v>32.3</v>
      </c>
      <c r="F107" s="23">
        <v>28.3</v>
      </c>
      <c r="G107" s="30">
        <v>25.3</v>
      </c>
      <c r="H107" s="23">
        <v>26.6</v>
      </c>
      <c r="I107" s="23">
        <v>25.9</v>
      </c>
      <c r="J107" s="23">
        <v>23.6</v>
      </c>
      <c r="K107" s="23">
        <v>21.2</v>
      </c>
      <c r="L107" s="30">
        <v>19.3</v>
      </c>
      <c r="M107" s="23">
        <v>16.7</v>
      </c>
      <c r="N107" s="31">
        <v>14.5</v>
      </c>
      <c r="O107" s="31">
        <v>12.8</v>
      </c>
      <c r="P107" s="31">
        <v>11</v>
      </c>
      <c r="Q107" s="85">
        <v>9.5</v>
      </c>
      <c r="R107" s="31">
        <v>8.3</v>
      </c>
      <c r="S107" s="31">
        <v>7.1</v>
      </c>
      <c r="T107" s="31">
        <v>5.6</v>
      </c>
      <c r="U107" s="31">
        <v>4.2</v>
      </c>
      <c r="V107" s="32">
        <v>2.9</v>
      </c>
      <c r="W107" s="28">
        <f t="shared" si="5"/>
        <v>0.012712004922677855</v>
      </c>
      <c r="X107" s="28">
        <f>SUM(X$41,$W$46:$W107)</f>
        <v>57.49638291260898</v>
      </c>
      <c r="Y107" s="29">
        <v>0.828</v>
      </c>
    </row>
    <row r="108" spans="1:25" ht="12.75">
      <c r="A108" s="20">
        <v>102</v>
      </c>
      <c r="B108" s="21" t="s">
        <v>161</v>
      </c>
      <c r="C108" s="23">
        <v>27.7</v>
      </c>
      <c r="D108" s="23">
        <v>32</v>
      </c>
      <c r="E108" s="23">
        <v>32.7</v>
      </c>
      <c r="F108" s="23">
        <v>28.6</v>
      </c>
      <c r="G108" s="30">
        <v>25.9</v>
      </c>
      <c r="H108" s="23">
        <v>26.3</v>
      </c>
      <c r="I108" s="23">
        <v>28</v>
      </c>
      <c r="J108" s="23">
        <v>28.8</v>
      </c>
      <c r="K108" s="23">
        <v>25.2</v>
      </c>
      <c r="L108" s="30">
        <v>18.5</v>
      </c>
      <c r="M108" s="23">
        <v>16.9</v>
      </c>
      <c r="N108" s="31">
        <v>15.9</v>
      </c>
      <c r="O108" s="31">
        <v>14.6</v>
      </c>
      <c r="P108" s="31">
        <v>12.2</v>
      </c>
      <c r="Q108" s="85">
        <v>9.6</v>
      </c>
      <c r="R108" s="31">
        <v>7.8</v>
      </c>
      <c r="S108" s="31">
        <v>6.8</v>
      </c>
      <c r="T108" s="31">
        <v>5.7</v>
      </c>
      <c r="U108" s="31">
        <v>4.3</v>
      </c>
      <c r="V108" s="32">
        <v>2.7</v>
      </c>
      <c r="W108" s="28">
        <f t="shared" si="5"/>
        <v>0.40827336583185053</v>
      </c>
      <c r="X108" s="28">
        <f>SUM(X$41,$W$46:$W108)</f>
        <v>57.90465627844083</v>
      </c>
      <c r="Y108" s="29">
        <v>26.593</v>
      </c>
    </row>
    <row r="109" spans="1:25" ht="12.75">
      <c r="A109" s="20">
        <v>103</v>
      </c>
      <c r="B109" s="21" t="s">
        <v>118</v>
      </c>
      <c r="C109" s="23">
        <v>22.9</v>
      </c>
      <c r="D109" s="23">
        <v>26.8</v>
      </c>
      <c r="E109" s="23">
        <v>29.6</v>
      </c>
      <c r="F109" s="23">
        <v>26.4</v>
      </c>
      <c r="G109" s="30">
        <v>26.9</v>
      </c>
      <c r="H109" s="23">
        <v>24.9</v>
      </c>
      <c r="I109" s="23">
        <v>23.1</v>
      </c>
      <c r="J109" s="23">
        <v>22.1</v>
      </c>
      <c r="K109" s="23">
        <v>21.3</v>
      </c>
      <c r="L109" s="30">
        <v>19.2</v>
      </c>
      <c r="M109" s="23">
        <v>15.6</v>
      </c>
      <c r="N109" s="31">
        <v>13</v>
      </c>
      <c r="O109" s="31">
        <v>11.7</v>
      </c>
      <c r="P109" s="31">
        <v>10.8</v>
      </c>
      <c r="Q109" s="85">
        <v>9.7</v>
      </c>
      <c r="R109" s="31">
        <v>8.2</v>
      </c>
      <c r="S109" s="31">
        <v>6.5</v>
      </c>
      <c r="T109" s="31">
        <v>5</v>
      </c>
      <c r="U109" s="31">
        <v>3.8</v>
      </c>
      <c r="V109" s="32">
        <v>3</v>
      </c>
      <c r="W109" s="28">
        <f t="shared" si="5"/>
        <v>0.0025946000385658912</v>
      </c>
      <c r="X109" s="28">
        <f>SUM(X$41,$W$46:$W109)</f>
        <v>57.907250878479395</v>
      </c>
      <c r="Y109" s="29">
        <v>0.169</v>
      </c>
    </row>
    <row r="110" spans="1:25" ht="12.75">
      <c r="A110" s="20">
        <v>104</v>
      </c>
      <c r="B110" s="21" t="s">
        <v>130</v>
      </c>
      <c r="C110" s="23">
        <v>24.1</v>
      </c>
      <c r="D110" s="23">
        <v>24.3</v>
      </c>
      <c r="E110" s="23">
        <v>24.1</v>
      </c>
      <c r="F110" s="23">
        <v>22.9</v>
      </c>
      <c r="G110" s="30">
        <v>19.7</v>
      </c>
      <c r="H110" s="23">
        <v>20.5</v>
      </c>
      <c r="I110" s="23">
        <v>23.8</v>
      </c>
      <c r="J110" s="23">
        <v>22.1</v>
      </c>
      <c r="K110" s="23">
        <v>17.8</v>
      </c>
      <c r="L110" s="30">
        <v>16.7</v>
      </c>
      <c r="M110" s="23">
        <v>15.2</v>
      </c>
      <c r="N110" s="31">
        <v>13.8</v>
      </c>
      <c r="O110" s="31">
        <v>12.1</v>
      </c>
      <c r="P110" s="31">
        <v>10.9</v>
      </c>
      <c r="Q110" s="85">
        <v>9.7</v>
      </c>
      <c r="R110" s="31">
        <v>8.6</v>
      </c>
      <c r="S110" s="31">
        <v>7.4</v>
      </c>
      <c r="T110" s="31">
        <v>6.1</v>
      </c>
      <c r="U110" s="31">
        <v>4.6</v>
      </c>
      <c r="V110" s="32">
        <v>3.2</v>
      </c>
      <c r="W110" s="28">
        <f aca="true" t="shared" si="6" ref="W110:W141">100*$Y110/$Y$203</f>
        <v>0.012220719708274848</v>
      </c>
      <c r="X110" s="28">
        <f>SUM(X$41,$W$46:$W110)</f>
        <v>57.91947159818767</v>
      </c>
      <c r="Y110" s="29">
        <v>0.796</v>
      </c>
    </row>
    <row r="111" spans="1:25" ht="12.75">
      <c r="A111" s="20">
        <v>105</v>
      </c>
      <c r="B111" s="21" t="s">
        <v>144</v>
      </c>
      <c r="C111" s="23">
        <v>25.6</v>
      </c>
      <c r="D111" s="23">
        <v>21.7</v>
      </c>
      <c r="E111" s="23">
        <v>19.5</v>
      </c>
      <c r="F111" s="23">
        <v>18.8</v>
      </c>
      <c r="G111" s="30">
        <v>20.3</v>
      </c>
      <c r="H111" s="23">
        <v>19.2</v>
      </c>
      <c r="I111" s="23">
        <v>17</v>
      </c>
      <c r="J111" s="23">
        <v>16.1</v>
      </c>
      <c r="K111" s="23">
        <v>15.2</v>
      </c>
      <c r="L111" s="30">
        <v>15.2</v>
      </c>
      <c r="M111" s="23">
        <v>15.5</v>
      </c>
      <c r="N111" s="31">
        <v>14.2</v>
      </c>
      <c r="O111" s="31">
        <v>12.3</v>
      </c>
      <c r="P111" s="31">
        <v>10.9</v>
      </c>
      <c r="Q111" s="85">
        <v>9.8</v>
      </c>
      <c r="R111" s="31">
        <v>9</v>
      </c>
      <c r="S111" s="31">
        <v>8.1</v>
      </c>
      <c r="T111" s="31">
        <v>6.9</v>
      </c>
      <c r="U111" s="31">
        <v>5.6</v>
      </c>
      <c r="V111" s="32">
        <v>4.4</v>
      </c>
      <c r="W111" s="28">
        <f t="shared" si="6"/>
        <v>0.10274002046202924</v>
      </c>
      <c r="X111" s="28">
        <f>SUM(X$41,$W$46:$W111)</f>
        <v>58.0222116186497</v>
      </c>
      <c r="Y111" s="29">
        <v>6.692</v>
      </c>
    </row>
    <row r="112" spans="1:25" ht="12.75">
      <c r="A112" s="20">
        <v>106</v>
      </c>
      <c r="B112" s="21" t="s">
        <v>138</v>
      </c>
      <c r="C112" s="23">
        <v>25</v>
      </c>
      <c r="D112" s="23">
        <v>26.8</v>
      </c>
      <c r="E112" s="23">
        <v>26.3</v>
      </c>
      <c r="F112" s="23">
        <v>26.3</v>
      </c>
      <c r="G112" s="30">
        <v>23.1</v>
      </c>
      <c r="H112" s="23">
        <v>23.1</v>
      </c>
      <c r="I112" s="23">
        <v>25.5</v>
      </c>
      <c r="J112" s="23">
        <v>26.5</v>
      </c>
      <c r="K112" s="23">
        <v>20.9</v>
      </c>
      <c r="L112" s="30">
        <v>17.2</v>
      </c>
      <c r="M112" s="23">
        <v>15.3</v>
      </c>
      <c r="N112" s="31">
        <v>14.8</v>
      </c>
      <c r="O112" s="31">
        <v>13.3</v>
      </c>
      <c r="P112" s="31">
        <v>11.3</v>
      </c>
      <c r="Q112" s="85">
        <v>9.8</v>
      </c>
      <c r="R112" s="31">
        <v>8.8</v>
      </c>
      <c r="S112" s="31">
        <v>8</v>
      </c>
      <c r="T112" s="31">
        <v>7.1</v>
      </c>
      <c r="U112" s="31">
        <v>5.9</v>
      </c>
      <c r="V112" s="32">
        <v>4.5</v>
      </c>
      <c r="W112" s="28">
        <f t="shared" si="6"/>
        <v>0.0630073287471859</v>
      </c>
      <c r="X112" s="28">
        <f>SUM(X$41,$W$46:$W112)</f>
        <v>58.08521894739688</v>
      </c>
      <c r="Y112" s="29">
        <v>4.104</v>
      </c>
    </row>
    <row r="113" spans="1:25" ht="12.75">
      <c r="A113" s="20">
        <v>107</v>
      </c>
      <c r="B113" s="21" t="s">
        <v>88</v>
      </c>
      <c r="C113" s="23">
        <v>19.9</v>
      </c>
      <c r="D113" s="23">
        <v>21.4</v>
      </c>
      <c r="E113" s="23">
        <v>22.1</v>
      </c>
      <c r="F113" s="23">
        <v>23.2</v>
      </c>
      <c r="G113" s="30">
        <v>24.5</v>
      </c>
      <c r="H113" s="23">
        <v>25.6</v>
      </c>
      <c r="I113" s="23">
        <v>25.2</v>
      </c>
      <c r="J113" s="23">
        <v>25.4</v>
      </c>
      <c r="K113" s="23">
        <v>23.1</v>
      </c>
      <c r="L113" s="30">
        <v>19.3</v>
      </c>
      <c r="M113" s="23">
        <v>14.6</v>
      </c>
      <c r="N113" s="31">
        <v>11.3</v>
      </c>
      <c r="O113" s="31">
        <v>11.9</v>
      </c>
      <c r="P113" s="31">
        <v>11.4</v>
      </c>
      <c r="Q113" s="85">
        <v>9.8</v>
      </c>
      <c r="R113" s="31">
        <v>7.7</v>
      </c>
      <c r="S113" s="31">
        <v>6</v>
      </c>
      <c r="T113" s="31">
        <v>5</v>
      </c>
      <c r="U113" s="31">
        <v>4.4</v>
      </c>
      <c r="V113" s="32">
        <v>3.3</v>
      </c>
      <c r="W113" s="28">
        <f t="shared" si="6"/>
        <v>0.009779646299209896</v>
      </c>
      <c r="X113" s="28">
        <f>SUM(X$41,$W$46:$W113)</f>
        <v>58.09499859369609</v>
      </c>
      <c r="Y113" s="29">
        <v>0.637</v>
      </c>
    </row>
    <row r="114" spans="1:25" ht="12.75">
      <c r="A114" s="20">
        <v>108</v>
      </c>
      <c r="B114" s="21" t="s">
        <v>68</v>
      </c>
      <c r="C114" s="23">
        <v>17.3</v>
      </c>
      <c r="D114" s="23">
        <v>19</v>
      </c>
      <c r="E114" s="23">
        <v>20.5</v>
      </c>
      <c r="F114" s="23">
        <v>21.4</v>
      </c>
      <c r="G114" s="30">
        <v>22.2</v>
      </c>
      <c r="H114" s="23">
        <v>23</v>
      </c>
      <c r="I114" s="23">
        <v>22.7</v>
      </c>
      <c r="J114" s="23">
        <v>21.9</v>
      </c>
      <c r="K114" s="23">
        <v>20.9</v>
      </c>
      <c r="L114" s="30">
        <v>18.6</v>
      </c>
      <c r="M114" s="23">
        <v>16.4</v>
      </c>
      <c r="N114" s="31">
        <v>14.8</v>
      </c>
      <c r="O114" s="31">
        <v>13.2</v>
      </c>
      <c r="P114" s="31">
        <v>11.6</v>
      </c>
      <c r="Q114" s="85">
        <v>9.8</v>
      </c>
      <c r="R114" s="31">
        <v>8.1</v>
      </c>
      <c r="S114" s="31">
        <v>6.4</v>
      </c>
      <c r="T114" s="31">
        <v>5.6</v>
      </c>
      <c r="U114" s="31">
        <v>4.5</v>
      </c>
      <c r="V114" s="32">
        <v>3.3</v>
      </c>
      <c r="W114" s="28">
        <f t="shared" si="6"/>
        <v>17.416106908575514</v>
      </c>
      <c r="X114" s="28">
        <f>SUM(X$41,$W$46:$W114)</f>
        <v>75.5111055022716</v>
      </c>
      <c r="Y114" s="29">
        <v>1134.403</v>
      </c>
    </row>
    <row r="115" spans="1:25" ht="12.75">
      <c r="A115" s="20">
        <v>109</v>
      </c>
      <c r="B115" s="21" t="s">
        <v>85</v>
      </c>
      <c r="C115" s="23">
        <v>19.8</v>
      </c>
      <c r="D115" s="23">
        <v>22.3</v>
      </c>
      <c r="E115" s="23">
        <v>24.4</v>
      </c>
      <c r="F115" s="23">
        <v>26.4</v>
      </c>
      <c r="G115" s="30">
        <v>29.6</v>
      </c>
      <c r="H115" s="23">
        <v>30.8</v>
      </c>
      <c r="I115" s="23">
        <v>31.4</v>
      </c>
      <c r="J115" s="23">
        <v>33.2</v>
      </c>
      <c r="K115" s="23">
        <v>30.7</v>
      </c>
      <c r="L115" s="30">
        <v>23.3</v>
      </c>
      <c r="M115" s="23">
        <v>14.5</v>
      </c>
      <c r="N115" s="31">
        <v>13.3</v>
      </c>
      <c r="O115" s="31">
        <v>12</v>
      </c>
      <c r="P115" s="31">
        <v>11.4</v>
      </c>
      <c r="Q115" s="85">
        <v>10.1</v>
      </c>
      <c r="R115" s="31">
        <v>8.7</v>
      </c>
      <c r="S115" s="31">
        <v>7.2</v>
      </c>
      <c r="T115" s="31">
        <v>6.2</v>
      </c>
      <c r="U115" s="31">
        <v>5.7</v>
      </c>
      <c r="V115" s="32">
        <v>5.1</v>
      </c>
      <c r="W115" s="28">
        <f t="shared" si="6"/>
        <v>0.031012379159189935</v>
      </c>
      <c r="X115" s="28">
        <f>SUM(X$41,$W$46:$W115)</f>
        <v>75.5421178814308</v>
      </c>
      <c r="Y115" s="29">
        <v>2.02</v>
      </c>
    </row>
    <row r="116" spans="1:25" ht="12.75">
      <c r="A116" s="20">
        <v>110</v>
      </c>
      <c r="B116" s="21" t="s">
        <v>198</v>
      </c>
      <c r="C116" s="23">
        <v>34</v>
      </c>
      <c r="D116" s="23">
        <v>33.8</v>
      </c>
      <c r="E116" s="23">
        <v>35.5</v>
      </c>
      <c r="F116" s="23">
        <v>43.4</v>
      </c>
      <c r="G116" s="30">
        <v>39.4</v>
      </c>
      <c r="H116" s="23">
        <v>35.9</v>
      </c>
      <c r="I116" s="23">
        <v>31.4</v>
      </c>
      <c r="J116" s="23">
        <v>25.7</v>
      </c>
      <c r="K116" s="23">
        <v>18.6</v>
      </c>
      <c r="L116" s="30">
        <v>18.8</v>
      </c>
      <c r="M116" s="23">
        <v>16.9</v>
      </c>
      <c r="N116" s="31">
        <v>16</v>
      </c>
      <c r="O116" s="31">
        <v>14.2</v>
      </c>
      <c r="P116" s="31">
        <v>12</v>
      </c>
      <c r="Q116" s="85">
        <v>10.3</v>
      </c>
      <c r="R116" s="31">
        <v>8.9</v>
      </c>
      <c r="S116" s="31">
        <v>7.9</v>
      </c>
      <c r="T116" s="31">
        <v>6.8</v>
      </c>
      <c r="U116" s="31">
        <v>5.4</v>
      </c>
      <c r="V116" s="32">
        <v>4</v>
      </c>
      <c r="W116" s="28">
        <f t="shared" si="6"/>
        <v>0.04145218996525388</v>
      </c>
      <c r="X116" s="28">
        <f>SUM(X$41,$W$46:$W116)</f>
        <v>75.58357007139605</v>
      </c>
      <c r="Y116" s="29">
        <v>2.7</v>
      </c>
    </row>
    <row r="117" spans="1:25" ht="12.75">
      <c r="A117" s="20">
        <v>111</v>
      </c>
      <c r="B117" s="21" t="s">
        <v>140</v>
      </c>
      <c r="C117" s="23">
        <v>25.3</v>
      </c>
      <c r="D117" s="23">
        <v>28.9</v>
      </c>
      <c r="E117" s="23">
        <v>29.9</v>
      </c>
      <c r="F117" s="23">
        <v>28.1</v>
      </c>
      <c r="G117" s="30">
        <v>25.9</v>
      </c>
      <c r="H117" s="23">
        <v>21.7</v>
      </c>
      <c r="I117" s="23">
        <v>26.4</v>
      </c>
      <c r="J117" s="23">
        <v>26.9</v>
      </c>
      <c r="K117" s="23">
        <v>22.8</v>
      </c>
      <c r="L117" s="30">
        <v>19.8</v>
      </c>
      <c r="M117" s="23">
        <v>18.2</v>
      </c>
      <c r="N117" s="31">
        <v>16.1</v>
      </c>
      <c r="O117" s="31">
        <v>14.4</v>
      </c>
      <c r="P117" s="31">
        <v>12.3</v>
      </c>
      <c r="Q117" s="85">
        <v>10.3</v>
      </c>
      <c r="R117" s="31">
        <v>8.4</v>
      </c>
      <c r="S117" s="31">
        <v>7.2</v>
      </c>
      <c r="T117" s="31">
        <v>6.2</v>
      </c>
      <c r="U117" s="31">
        <v>5</v>
      </c>
      <c r="V117" s="32">
        <v>3.8</v>
      </c>
      <c r="W117" s="28">
        <f t="shared" si="6"/>
        <v>0.39384186265876203</v>
      </c>
      <c r="X117" s="28">
        <f>SUM(X$41,$W$46:$W117)</f>
        <v>75.97741193405481</v>
      </c>
      <c r="Y117" s="29">
        <v>25.653</v>
      </c>
    </row>
    <row r="118" spans="1:25" ht="12.75">
      <c r="A118" s="20">
        <v>112</v>
      </c>
      <c r="B118" s="21" t="s">
        <v>135</v>
      </c>
      <c r="C118" s="23">
        <v>24.7</v>
      </c>
      <c r="D118" s="23">
        <v>27.7</v>
      </c>
      <c r="E118" s="23">
        <v>30.5</v>
      </c>
      <c r="F118" s="23">
        <v>30.8</v>
      </c>
      <c r="G118" s="30">
        <v>29.9</v>
      </c>
      <c r="H118" s="23">
        <v>26.4</v>
      </c>
      <c r="I118" s="23">
        <v>26.6</v>
      </c>
      <c r="J118" s="23">
        <v>23.4</v>
      </c>
      <c r="K118" s="23">
        <v>20.1</v>
      </c>
      <c r="L118" s="30">
        <v>17</v>
      </c>
      <c r="M118" s="23">
        <v>14.9</v>
      </c>
      <c r="N118" s="31">
        <v>14.7</v>
      </c>
      <c r="O118" s="31">
        <v>14</v>
      </c>
      <c r="P118" s="31">
        <v>12.5</v>
      </c>
      <c r="Q118" s="85">
        <v>10.5</v>
      </c>
      <c r="R118" s="31">
        <v>8.5</v>
      </c>
      <c r="S118" s="31">
        <v>7</v>
      </c>
      <c r="T118" s="31">
        <v>5.7</v>
      </c>
      <c r="U118" s="31">
        <v>4.8</v>
      </c>
      <c r="V118" s="32">
        <v>3.7</v>
      </c>
      <c r="W118" s="28">
        <f t="shared" si="6"/>
        <v>0.4681794566631174</v>
      </c>
      <c r="X118" s="28">
        <f>SUM(X$41,$W$46:$W118)</f>
        <v>76.44559139071794</v>
      </c>
      <c r="Y118" s="29">
        <v>30.495</v>
      </c>
    </row>
    <row r="119" spans="1:25" ht="12.75">
      <c r="A119" s="20">
        <v>113</v>
      </c>
      <c r="B119" s="21" t="s">
        <v>142</v>
      </c>
      <c r="C119" s="23">
        <v>25.5</v>
      </c>
      <c r="D119" s="23">
        <v>27.1</v>
      </c>
      <c r="E119" s="23">
        <v>28.7</v>
      </c>
      <c r="F119" s="23">
        <v>28</v>
      </c>
      <c r="G119" s="30">
        <v>27.7</v>
      </c>
      <c r="H119" s="23">
        <v>27.1</v>
      </c>
      <c r="I119" s="23">
        <v>24.6</v>
      </c>
      <c r="J119" s="23">
        <v>23.4</v>
      </c>
      <c r="K119" s="23">
        <v>22.2</v>
      </c>
      <c r="L119" s="30">
        <v>19</v>
      </c>
      <c r="M119" s="23">
        <v>16</v>
      </c>
      <c r="N119" s="31">
        <v>14.8</v>
      </c>
      <c r="O119" s="31">
        <v>13.6</v>
      </c>
      <c r="P119" s="31">
        <v>12.3</v>
      </c>
      <c r="Q119" s="85">
        <v>10.6</v>
      </c>
      <c r="R119" s="31">
        <v>9.1</v>
      </c>
      <c r="S119" s="31">
        <v>7.6</v>
      </c>
      <c r="T119" s="31">
        <v>6.2</v>
      </c>
      <c r="U119" s="31">
        <v>4.8</v>
      </c>
      <c r="V119" s="32">
        <v>3.6</v>
      </c>
      <c r="W119" s="28">
        <f t="shared" si="6"/>
        <v>0.4187285293008645</v>
      </c>
      <c r="X119" s="28">
        <f>SUM(X$41,$W$46:$W119)</f>
        <v>76.8643199200188</v>
      </c>
      <c r="Y119" s="29">
        <v>27.274</v>
      </c>
    </row>
    <row r="120" spans="1:25" ht="12.75">
      <c r="A120" s="20">
        <v>114</v>
      </c>
      <c r="B120" s="21" t="s">
        <v>179</v>
      </c>
      <c r="C120" s="23">
        <v>29.3</v>
      </c>
      <c r="D120" s="23">
        <v>35.6</v>
      </c>
      <c r="E120" s="23">
        <v>31.5</v>
      </c>
      <c r="F120" s="23">
        <v>20.3</v>
      </c>
      <c r="G120" s="30">
        <v>20.4</v>
      </c>
      <c r="H120" s="23">
        <v>20.5</v>
      </c>
      <c r="I120" s="23">
        <v>23.1</v>
      </c>
      <c r="J120" s="23">
        <v>22.1</v>
      </c>
      <c r="K120" s="23">
        <v>13.9</v>
      </c>
      <c r="L120" s="30">
        <v>11.9</v>
      </c>
      <c r="M120" s="23">
        <v>9.6</v>
      </c>
      <c r="N120" s="31">
        <v>9.7</v>
      </c>
      <c r="O120" s="31">
        <v>10.8</v>
      </c>
      <c r="P120" s="31">
        <v>11.5</v>
      </c>
      <c r="Q120" s="85">
        <v>10.7</v>
      </c>
      <c r="R120" s="31">
        <v>8.4</v>
      </c>
      <c r="S120" s="31">
        <v>5.8</v>
      </c>
      <c r="T120" s="31">
        <v>4</v>
      </c>
      <c r="U120" s="31">
        <v>3.1</v>
      </c>
      <c r="V120" s="32">
        <v>2.2</v>
      </c>
      <c r="W120" s="28">
        <f t="shared" si="6"/>
        <v>0.0016120296097598729</v>
      </c>
      <c r="X120" s="28">
        <f>SUM(X$41,$W$46:$W120)</f>
        <v>76.86593194962856</v>
      </c>
      <c r="Y120" s="29">
        <v>0.105</v>
      </c>
    </row>
    <row r="121" spans="1:25" ht="12.75">
      <c r="A121" s="20">
        <v>115</v>
      </c>
      <c r="B121" s="21" t="s">
        <v>143</v>
      </c>
      <c r="C121" s="23">
        <v>25.5</v>
      </c>
      <c r="D121" s="23">
        <v>28.6</v>
      </c>
      <c r="E121" s="23">
        <v>30.7</v>
      </c>
      <c r="F121" s="23">
        <v>32.7</v>
      </c>
      <c r="G121" s="30">
        <v>34.2</v>
      </c>
      <c r="H121" s="23">
        <v>34.6</v>
      </c>
      <c r="I121" s="23">
        <v>34.7</v>
      </c>
      <c r="J121" s="23">
        <v>24.5</v>
      </c>
      <c r="K121" s="23">
        <v>20</v>
      </c>
      <c r="L121" s="30">
        <v>19.8</v>
      </c>
      <c r="M121" s="23">
        <v>19.9</v>
      </c>
      <c r="N121" s="31">
        <v>19.3</v>
      </c>
      <c r="O121" s="31">
        <v>17.2</v>
      </c>
      <c r="P121" s="31">
        <v>14</v>
      </c>
      <c r="Q121" s="85">
        <v>10.7</v>
      </c>
      <c r="R121" s="31">
        <v>8.5</v>
      </c>
      <c r="S121" s="31">
        <v>7.6</v>
      </c>
      <c r="T121" s="31">
        <v>7.4</v>
      </c>
      <c r="U121" s="31">
        <v>6.5</v>
      </c>
      <c r="V121" s="32">
        <v>5</v>
      </c>
      <c r="W121" s="28">
        <f t="shared" si="6"/>
        <v>0.09085705933865647</v>
      </c>
      <c r="X121" s="28">
        <f>SUM(X$41,$W$46:$W121)</f>
        <v>76.95678900896722</v>
      </c>
      <c r="Y121" s="29">
        <v>5.918</v>
      </c>
    </row>
    <row r="122" spans="1:25" ht="12.75">
      <c r="A122" s="20">
        <v>116</v>
      </c>
      <c r="B122" s="21" t="s">
        <v>148</v>
      </c>
      <c r="C122" s="23">
        <v>26.2</v>
      </c>
      <c r="D122" s="23">
        <v>27.7</v>
      </c>
      <c r="E122" s="23">
        <v>29.5</v>
      </c>
      <c r="F122" s="23">
        <v>29.7</v>
      </c>
      <c r="G122" s="30">
        <v>29.1</v>
      </c>
      <c r="H122" s="23">
        <v>28.4</v>
      </c>
      <c r="I122" s="23">
        <v>26.7</v>
      </c>
      <c r="J122" s="23">
        <v>24.2</v>
      </c>
      <c r="K122" s="23">
        <v>21.6</v>
      </c>
      <c r="L122" s="30">
        <v>20.4</v>
      </c>
      <c r="M122" s="23">
        <v>18.2</v>
      </c>
      <c r="N122" s="31">
        <v>15.9</v>
      </c>
      <c r="O122" s="31">
        <v>14</v>
      </c>
      <c r="P122" s="31">
        <v>12.4</v>
      </c>
      <c r="Q122" s="85">
        <v>10.8</v>
      </c>
      <c r="R122" s="31">
        <v>9.2</v>
      </c>
      <c r="S122" s="31">
        <v>7.7</v>
      </c>
      <c r="T122" s="31">
        <v>6.1</v>
      </c>
      <c r="U122" s="31">
        <v>4.7</v>
      </c>
      <c r="V122" s="32">
        <v>3.5</v>
      </c>
      <c r="W122" s="28">
        <f t="shared" si="6"/>
        <v>0.2005211307911781</v>
      </c>
      <c r="X122" s="28">
        <f>SUM(X$41,$W$46:$W122)</f>
        <v>77.1573101397584</v>
      </c>
      <c r="Y122" s="29">
        <v>13.061</v>
      </c>
    </row>
    <row r="123" spans="1:25" ht="12.75">
      <c r="A123" s="20">
        <v>117</v>
      </c>
      <c r="B123" s="21" t="s">
        <v>150</v>
      </c>
      <c r="C123" s="23">
        <v>26.6</v>
      </c>
      <c r="D123" s="23">
        <v>29.4</v>
      </c>
      <c r="E123" s="23">
        <v>30.6</v>
      </c>
      <c r="F123" s="23">
        <v>30.4</v>
      </c>
      <c r="G123" s="30">
        <v>28.1</v>
      </c>
      <c r="H123" s="23">
        <v>24.7</v>
      </c>
      <c r="I123" s="23">
        <v>22.9</v>
      </c>
      <c r="J123" s="23">
        <v>21.9</v>
      </c>
      <c r="K123" s="23">
        <v>19.8</v>
      </c>
      <c r="L123" s="30">
        <v>19.1</v>
      </c>
      <c r="M123" s="23">
        <v>17.7</v>
      </c>
      <c r="N123" s="31">
        <v>15.8</v>
      </c>
      <c r="O123" s="31">
        <v>14</v>
      </c>
      <c r="P123" s="31">
        <v>12.4</v>
      </c>
      <c r="Q123" s="85">
        <v>11</v>
      </c>
      <c r="R123" s="31">
        <v>9.6</v>
      </c>
      <c r="S123" s="31">
        <v>8</v>
      </c>
      <c r="T123" s="31">
        <v>6.5</v>
      </c>
      <c r="U123" s="31">
        <v>5.1</v>
      </c>
      <c r="V123" s="32">
        <v>3.9</v>
      </c>
      <c r="W123" s="28">
        <f t="shared" si="6"/>
        <v>0.049619806654703905</v>
      </c>
      <c r="X123" s="28">
        <f>SUM(X$41,$W$46:$W123)</f>
        <v>77.2069299464131</v>
      </c>
      <c r="Y123" s="29">
        <v>3.232</v>
      </c>
    </row>
    <row r="124" spans="1:25" ht="12.75">
      <c r="A124" s="20">
        <v>118</v>
      </c>
      <c r="B124" s="21" t="s">
        <v>199</v>
      </c>
      <c r="C124" s="23">
        <v>34.1</v>
      </c>
      <c r="D124" s="23">
        <v>34.2</v>
      </c>
      <c r="E124" s="23">
        <v>35.7</v>
      </c>
      <c r="F124" s="23">
        <v>32.4</v>
      </c>
      <c r="G124" s="30">
        <v>28.6</v>
      </c>
      <c r="H124" s="23">
        <v>28.4</v>
      </c>
      <c r="I124" s="23">
        <v>26.5</v>
      </c>
      <c r="J124" s="23">
        <v>25.3</v>
      </c>
      <c r="K124" s="23">
        <v>22.1</v>
      </c>
      <c r="L124" s="30">
        <v>19.7</v>
      </c>
      <c r="M124" s="23">
        <v>17.9</v>
      </c>
      <c r="N124" s="31">
        <v>16.3</v>
      </c>
      <c r="O124" s="31">
        <v>14.7</v>
      </c>
      <c r="P124" s="31">
        <v>12.9</v>
      </c>
      <c r="Q124" s="85">
        <v>11.2</v>
      </c>
      <c r="R124" s="31">
        <v>9.6</v>
      </c>
      <c r="S124" s="31">
        <v>8</v>
      </c>
      <c r="T124" s="31">
        <v>6.6</v>
      </c>
      <c r="U124" s="31">
        <v>5.2</v>
      </c>
      <c r="V124" s="32">
        <v>4.1</v>
      </c>
      <c r="W124" s="28">
        <f t="shared" si="6"/>
        <v>0.410315270004213</v>
      </c>
      <c r="X124" s="28">
        <f>SUM(X$41,$W$46:$W124)</f>
        <v>77.61724521641732</v>
      </c>
      <c r="Y124" s="29">
        <v>26.726</v>
      </c>
    </row>
    <row r="125" spans="1:25" ht="12.75">
      <c r="A125" s="20">
        <v>119</v>
      </c>
      <c r="B125" s="21" t="s">
        <v>157</v>
      </c>
      <c r="C125" s="23">
        <v>27.1</v>
      </c>
      <c r="D125" s="23">
        <v>29.6</v>
      </c>
      <c r="E125" s="23">
        <v>31</v>
      </c>
      <c r="F125" s="23">
        <v>31.5</v>
      </c>
      <c r="G125" s="30">
        <v>32.6</v>
      </c>
      <c r="H125" s="23">
        <v>32</v>
      </c>
      <c r="I125" s="23">
        <v>31.3</v>
      </c>
      <c r="J125" s="23">
        <v>27.5</v>
      </c>
      <c r="K125" s="23">
        <v>22.7</v>
      </c>
      <c r="L125" s="30">
        <v>16.2</v>
      </c>
      <c r="M125" s="23">
        <v>15.7</v>
      </c>
      <c r="N125" s="31">
        <v>15.9</v>
      </c>
      <c r="O125" s="31">
        <v>15.3</v>
      </c>
      <c r="P125" s="31">
        <v>13.6</v>
      </c>
      <c r="Q125" s="85">
        <v>11.2</v>
      </c>
      <c r="R125" s="31">
        <v>8.8</v>
      </c>
      <c r="S125" s="31">
        <v>7.1</v>
      </c>
      <c r="T125" s="31">
        <v>6</v>
      </c>
      <c r="U125" s="31">
        <v>5.1</v>
      </c>
      <c r="V125" s="32">
        <v>4</v>
      </c>
      <c r="W125" s="28">
        <f t="shared" si="6"/>
        <v>0.5043963885623892</v>
      </c>
      <c r="X125" s="28">
        <f>SUM(X$41,$W$46:$W125)</f>
        <v>78.1216416049797</v>
      </c>
      <c r="Y125" s="29">
        <v>32.854</v>
      </c>
    </row>
    <row r="126" spans="1:25" ht="12.75">
      <c r="A126" s="20">
        <v>120</v>
      </c>
      <c r="B126" s="21" t="s">
        <v>6</v>
      </c>
      <c r="C126" s="25">
        <v>2.8</v>
      </c>
      <c r="D126" s="25">
        <v>4.2</v>
      </c>
      <c r="E126" s="25">
        <v>6.5</v>
      </c>
      <c r="F126" s="25">
        <v>10.6</v>
      </c>
      <c r="G126" s="30">
        <v>16.9</v>
      </c>
      <c r="H126" s="23">
        <v>20.4</v>
      </c>
      <c r="I126" s="23">
        <v>23.3</v>
      </c>
      <c r="J126" s="23">
        <v>25.9</v>
      </c>
      <c r="K126" s="23">
        <v>23.9</v>
      </c>
      <c r="L126" s="30">
        <v>20</v>
      </c>
      <c r="M126" s="23">
        <v>16</v>
      </c>
      <c r="N126" s="31">
        <v>14</v>
      </c>
      <c r="O126" s="31">
        <v>13.7</v>
      </c>
      <c r="P126" s="31">
        <v>13</v>
      </c>
      <c r="Q126" s="85">
        <v>11.5</v>
      </c>
      <c r="R126" s="31">
        <v>10.1</v>
      </c>
      <c r="S126" s="31">
        <v>8.8</v>
      </c>
      <c r="T126" s="31">
        <v>7.5</v>
      </c>
      <c r="U126" s="31">
        <v>6.4</v>
      </c>
      <c r="V126" s="32">
        <v>5.3</v>
      </c>
      <c r="W126" s="28">
        <f t="shared" si="6"/>
        <v>0.019820287868571387</v>
      </c>
      <c r="X126" s="28">
        <f>SUM(X$41,$W$46:$W126)</f>
        <v>78.14146189284827</v>
      </c>
      <c r="Y126" s="29">
        <v>1.291</v>
      </c>
    </row>
    <row r="127" spans="1:25" ht="12.75">
      <c r="A127" s="20">
        <v>121</v>
      </c>
      <c r="B127" s="21" t="s">
        <v>168</v>
      </c>
      <c r="C127" s="23">
        <v>28.1</v>
      </c>
      <c r="D127" s="23">
        <v>31.4</v>
      </c>
      <c r="E127" s="23">
        <v>32.7</v>
      </c>
      <c r="F127" s="23">
        <v>33.1</v>
      </c>
      <c r="G127" s="30">
        <v>31.6</v>
      </c>
      <c r="H127" s="23">
        <v>28.8</v>
      </c>
      <c r="I127" s="23">
        <v>22.5</v>
      </c>
      <c r="J127" s="23">
        <v>22.7</v>
      </c>
      <c r="K127" s="23">
        <v>22.7</v>
      </c>
      <c r="L127" s="30">
        <v>21.6</v>
      </c>
      <c r="M127" s="23">
        <v>19.2</v>
      </c>
      <c r="N127" s="31">
        <v>16.9</v>
      </c>
      <c r="O127" s="31">
        <v>15.1</v>
      </c>
      <c r="P127" s="31">
        <v>13.6</v>
      </c>
      <c r="Q127" s="85">
        <v>12.1</v>
      </c>
      <c r="R127" s="31">
        <v>10.6</v>
      </c>
      <c r="S127" s="31">
        <v>9.2</v>
      </c>
      <c r="T127" s="31">
        <v>7.7</v>
      </c>
      <c r="U127" s="31">
        <v>6.2</v>
      </c>
      <c r="V127" s="32">
        <v>4.8</v>
      </c>
      <c r="W127" s="28">
        <f t="shared" si="6"/>
        <v>0.10237155655122698</v>
      </c>
      <c r="X127" s="28">
        <f>SUM(X$41,$W$46:$W127)</f>
        <v>78.2438334493995</v>
      </c>
      <c r="Y127" s="29">
        <v>6.668</v>
      </c>
    </row>
    <row r="128" spans="1:25" ht="12.75">
      <c r="A128" s="20">
        <v>122</v>
      </c>
      <c r="B128" s="21" t="s">
        <v>100</v>
      </c>
      <c r="C128" s="23">
        <v>20.9</v>
      </c>
      <c r="D128" s="23">
        <v>24.5</v>
      </c>
      <c r="E128" s="23">
        <v>26.9</v>
      </c>
      <c r="F128" s="23">
        <v>26.9</v>
      </c>
      <c r="G128" s="30">
        <v>24.5</v>
      </c>
      <c r="H128" s="23">
        <v>26.1</v>
      </c>
      <c r="I128" s="23">
        <v>27.7</v>
      </c>
      <c r="J128" s="23">
        <v>26.2</v>
      </c>
      <c r="K128" s="23">
        <v>23.2</v>
      </c>
      <c r="L128" s="30">
        <v>20.7</v>
      </c>
      <c r="M128" s="23">
        <v>18.6</v>
      </c>
      <c r="N128" s="31">
        <v>17.5</v>
      </c>
      <c r="O128" s="31">
        <v>16.4</v>
      </c>
      <c r="P128" s="31">
        <v>14.8</v>
      </c>
      <c r="Q128" s="85">
        <v>12.5</v>
      </c>
      <c r="R128" s="31">
        <v>9.8</v>
      </c>
      <c r="S128" s="31">
        <v>7.7</v>
      </c>
      <c r="T128" s="31">
        <v>6.1</v>
      </c>
      <c r="U128" s="31">
        <v>5</v>
      </c>
      <c r="V128" s="32">
        <v>3.9</v>
      </c>
      <c r="W128" s="28">
        <f t="shared" si="6"/>
        <v>0.006755171698041372</v>
      </c>
      <c r="X128" s="28">
        <f>SUM(X$41,$W$46:$W128)</f>
        <v>78.25058862109755</v>
      </c>
      <c r="Y128" s="29">
        <v>0.44</v>
      </c>
    </row>
    <row r="129" spans="1:25" ht="12.75">
      <c r="A129" s="20">
        <v>123</v>
      </c>
      <c r="B129" s="21" t="s">
        <v>204</v>
      </c>
      <c r="C129" s="23">
        <v>37.3</v>
      </c>
      <c r="D129" s="23">
        <v>37.1</v>
      </c>
      <c r="E129" s="23">
        <v>34</v>
      </c>
      <c r="F129" s="23">
        <v>29.6</v>
      </c>
      <c r="G129" s="30">
        <v>29.2</v>
      </c>
      <c r="H129" s="23">
        <v>25.5</v>
      </c>
      <c r="I129" s="23">
        <v>26.3</v>
      </c>
      <c r="J129" s="23">
        <v>23.6</v>
      </c>
      <c r="K129" s="23">
        <v>25</v>
      </c>
      <c r="L129" s="30">
        <v>22.2</v>
      </c>
      <c r="M129" s="23">
        <v>20.8</v>
      </c>
      <c r="N129" s="31">
        <v>18.7</v>
      </c>
      <c r="O129" s="31">
        <v>16.5</v>
      </c>
      <c r="P129" s="31">
        <v>14.4</v>
      </c>
      <c r="Q129" s="85">
        <v>12.6</v>
      </c>
      <c r="R129" s="31">
        <v>11.5</v>
      </c>
      <c r="S129" s="31">
        <v>10.4</v>
      </c>
      <c r="T129" s="31">
        <v>9.1</v>
      </c>
      <c r="U129" s="31">
        <v>7.8</v>
      </c>
      <c r="V129" s="32">
        <v>6.8</v>
      </c>
      <c r="W129" s="28">
        <f t="shared" si="6"/>
        <v>0.005741895943335166</v>
      </c>
      <c r="X129" s="28">
        <f>SUM(X$41,$W$46:$W129)</f>
        <v>78.25633051704088</v>
      </c>
      <c r="Y129" s="29">
        <v>0.374</v>
      </c>
    </row>
    <row r="130" spans="1:25" ht="12.75">
      <c r="A130" s="20">
        <v>124</v>
      </c>
      <c r="B130" s="21" t="s">
        <v>191</v>
      </c>
      <c r="C130" s="23">
        <v>32.6</v>
      </c>
      <c r="D130" s="23">
        <v>35.3</v>
      </c>
      <c r="E130" s="23">
        <v>35.2</v>
      </c>
      <c r="F130" s="23">
        <v>32.9</v>
      </c>
      <c r="G130" s="30">
        <v>30</v>
      </c>
      <c r="H130" s="23">
        <v>27</v>
      </c>
      <c r="I130" s="23">
        <v>24.7</v>
      </c>
      <c r="J130" s="23">
        <v>23.1</v>
      </c>
      <c r="K130" s="23">
        <v>22.1</v>
      </c>
      <c r="L130" s="30">
        <v>20.7</v>
      </c>
      <c r="M130" s="23">
        <v>19.2</v>
      </c>
      <c r="N130" s="31">
        <v>17.6</v>
      </c>
      <c r="O130" s="31">
        <v>15.9</v>
      </c>
      <c r="P130" s="31">
        <v>14.4</v>
      </c>
      <c r="Q130" s="85">
        <v>12.8</v>
      </c>
      <c r="R130" s="31">
        <v>10.9</v>
      </c>
      <c r="S130" s="31">
        <v>9.1</v>
      </c>
      <c r="T130" s="31">
        <v>7.5</v>
      </c>
      <c r="U130" s="31">
        <v>6</v>
      </c>
      <c r="V130" s="32">
        <v>4.6</v>
      </c>
      <c r="W130" s="28">
        <f t="shared" si="6"/>
        <v>0.14538971813739046</v>
      </c>
      <c r="X130" s="28">
        <f>SUM(X$41,$W$46:$W130)</f>
        <v>78.40172023517827</v>
      </c>
      <c r="Y130" s="29">
        <v>9.47</v>
      </c>
    </row>
    <row r="131" spans="1:25" ht="12.75">
      <c r="A131" s="20">
        <v>125</v>
      </c>
      <c r="B131" s="21" t="s">
        <v>87</v>
      </c>
      <c r="C131" s="23">
        <v>19.9</v>
      </c>
      <c r="D131" s="23">
        <v>22.8</v>
      </c>
      <c r="E131" s="23">
        <v>25.1</v>
      </c>
      <c r="F131" s="23">
        <v>25.5</v>
      </c>
      <c r="G131" s="30">
        <v>24.7</v>
      </c>
      <c r="H131" s="23">
        <v>23.6</v>
      </c>
      <c r="I131" s="23">
        <v>24.9</v>
      </c>
      <c r="J131" s="23">
        <v>23.7</v>
      </c>
      <c r="K131" s="23">
        <v>22.5</v>
      </c>
      <c r="L131" s="30">
        <v>20.2</v>
      </c>
      <c r="M131" s="23">
        <v>19.6</v>
      </c>
      <c r="N131" s="31">
        <v>17.3</v>
      </c>
      <c r="O131" s="31">
        <v>16.1</v>
      </c>
      <c r="P131" s="31">
        <v>14.7</v>
      </c>
      <c r="Q131" s="85">
        <v>13.2</v>
      </c>
      <c r="R131" s="31">
        <v>11.7</v>
      </c>
      <c r="S131" s="31">
        <v>10.2</v>
      </c>
      <c r="T131" s="31">
        <v>8.7</v>
      </c>
      <c r="U131" s="31">
        <v>7.4</v>
      </c>
      <c r="V131" s="32">
        <v>5.9</v>
      </c>
      <c r="W131" s="28">
        <f t="shared" si="6"/>
        <v>2.353271529653363</v>
      </c>
      <c r="X131" s="28">
        <f>SUM(X$41,$W$46:$W131)</f>
        <v>80.75499176483164</v>
      </c>
      <c r="Y131" s="29">
        <v>153.281</v>
      </c>
    </row>
    <row r="132" spans="1:25" ht="12.75">
      <c r="A132" s="20">
        <v>126</v>
      </c>
      <c r="B132" s="21" t="s">
        <v>134</v>
      </c>
      <c r="C132" s="23">
        <v>24.6</v>
      </c>
      <c r="D132" s="23">
        <v>23.8</v>
      </c>
      <c r="E132" s="23">
        <v>25</v>
      </c>
      <c r="F132" s="23">
        <v>23.2</v>
      </c>
      <c r="G132" s="30">
        <v>24.4</v>
      </c>
      <c r="H132" s="23">
        <v>25.3</v>
      </c>
      <c r="I132" s="23">
        <v>25.3</v>
      </c>
      <c r="J132" s="23">
        <v>24.8</v>
      </c>
      <c r="K132" s="23">
        <v>21.1</v>
      </c>
      <c r="L132" s="30">
        <v>20.2</v>
      </c>
      <c r="M132" s="23">
        <v>19.6</v>
      </c>
      <c r="N132" s="31">
        <v>18.6</v>
      </c>
      <c r="O132" s="31">
        <v>17.1</v>
      </c>
      <c r="P132" s="31">
        <v>15.2</v>
      </c>
      <c r="Q132" s="85">
        <v>13.3</v>
      </c>
      <c r="R132" s="31">
        <v>11.7</v>
      </c>
      <c r="S132" s="31">
        <v>10.5</v>
      </c>
      <c r="T132" s="31">
        <v>9.1</v>
      </c>
      <c r="U132" s="31">
        <v>7.6</v>
      </c>
      <c r="V132" s="32">
        <v>6.2</v>
      </c>
      <c r="W132" s="28">
        <f t="shared" si="6"/>
        <v>1.1184414959143498</v>
      </c>
      <c r="X132" s="28">
        <f>SUM(X$41,$W$46:$W132)</f>
        <v>81.873433260746</v>
      </c>
      <c r="Y132" s="29">
        <v>72.85</v>
      </c>
    </row>
    <row r="133" spans="1:25" ht="12.75">
      <c r="A133" s="20">
        <v>127</v>
      </c>
      <c r="B133" s="21" t="s">
        <v>200</v>
      </c>
      <c r="C133" s="23">
        <v>35.4</v>
      </c>
      <c r="D133" s="23">
        <v>34.1</v>
      </c>
      <c r="E133" s="23">
        <v>33.3</v>
      </c>
      <c r="F133" s="23">
        <v>31.9</v>
      </c>
      <c r="G133" s="30">
        <v>28.6</v>
      </c>
      <c r="H133" s="23">
        <v>29.3</v>
      </c>
      <c r="I133" s="23">
        <v>30.4</v>
      </c>
      <c r="J133" s="23">
        <v>28.3</v>
      </c>
      <c r="K133" s="23">
        <v>25.7</v>
      </c>
      <c r="L133" s="30">
        <v>23.4</v>
      </c>
      <c r="M133" s="23">
        <v>21.3</v>
      </c>
      <c r="N133" s="31">
        <v>19.3</v>
      </c>
      <c r="O133" s="31">
        <v>17.4</v>
      </c>
      <c r="P133" s="31">
        <v>15.6</v>
      </c>
      <c r="Q133" s="85">
        <v>13.7</v>
      </c>
      <c r="R133" s="31">
        <v>12.1</v>
      </c>
      <c r="S133" s="31">
        <v>10.4</v>
      </c>
      <c r="T133" s="31">
        <v>9</v>
      </c>
      <c r="U133" s="31">
        <v>7.7</v>
      </c>
      <c r="V133" s="32">
        <v>6.5</v>
      </c>
      <c r="W133" s="28">
        <f t="shared" si="6"/>
        <v>0.09064212205735514</v>
      </c>
      <c r="X133" s="28">
        <f>SUM(X$41,$W$46:$W133)</f>
        <v>81.96407538280336</v>
      </c>
      <c r="Y133" s="29">
        <v>5.904</v>
      </c>
    </row>
    <row r="134" spans="1:25" ht="12.75">
      <c r="A134" s="20">
        <v>128</v>
      </c>
      <c r="B134" s="21" t="s">
        <v>70</v>
      </c>
      <c r="C134" s="23">
        <v>17.9</v>
      </c>
      <c r="D134" s="23">
        <v>18.8</v>
      </c>
      <c r="E134" s="23">
        <v>20.1</v>
      </c>
      <c r="F134" s="23">
        <v>21.7</v>
      </c>
      <c r="G134" s="30">
        <v>24.6</v>
      </c>
      <c r="H134" s="23">
        <v>28.1</v>
      </c>
      <c r="I134" s="23">
        <v>29.9</v>
      </c>
      <c r="J134" s="23">
        <v>31.9</v>
      </c>
      <c r="K134" s="23">
        <v>27.7</v>
      </c>
      <c r="L134" s="30">
        <v>19.3</v>
      </c>
      <c r="M134" s="23">
        <v>15.7</v>
      </c>
      <c r="N134" s="31">
        <v>17.7</v>
      </c>
      <c r="O134" s="31">
        <v>18</v>
      </c>
      <c r="P134" s="31">
        <v>16.5</v>
      </c>
      <c r="Q134" s="85">
        <v>13.7</v>
      </c>
      <c r="R134" s="31">
        <v>11.1</v>
      </c>
      <c r="S134" s="31">
        <v>9.6</v>
      </c>
      <c r="T134" s="31">
        <v>8.8</v>
      </c>
      <c r="U134" s="31">
        <v>7.6</v>
      </c>
      <c r="V134" s="32">
        <v>6.1</v>
      </c>
      <c r="W134" s="28">
        <f t="shared" si="6"/>
        <v>0.004529035570277738</v>
      </c>
      <c r="X134" s="28">
        <f>SUM(X$41,$W$46:$W134)</f>
        <v>81.96860441837363</v>
      </c>
      <c r="Y134" s="29">
        <v>0.295</v>
      </c>
    </row>
    <row r="135" spans="1:25" ht="12.75">
      <c r="A135" s="20">
        <v>129</v>
      </c>
      <c r="B135" s="21" t="s">
        <v>114</v>
      </c>
      <c r="C135" s="23">
        <v>22.6</v>
      </c>
      <c r="D135" s="23">
        <v>23.7</v>
      </c>
      <c r="E135" s="23">
        <v>24.2</v>
      </c>
      <c r="F135" s="23">
        <v>25.1</v>
      </c>
      <c r="G135" s="30">
        <v>26.2</v>
      </c>
      <c r="H135" s="23">
        <v>25</v>
      </c>
      <c r="I135" s="23">
        <v>25.1</v>
      </c>
      <c r="J135" s="23">
        <v>25.4</v>
      </c>
      <c r="K135" s="23">
        <v>25.8</v>
      </c>
      <c r="L135" s="30">
        <v>23.7</v>
      </c>
      <c r="M135" s="23">
        <v>22</v>
      </c>
      <c r="N135" s="31">
        <v>19.7</v>
      </c>
      <c r="O135" s="31">
        <v>17.7</v>
      </c>
      <c r="P135" s="31">
        <v>15.7</v>
      </c>
      <c r="Q135" s="85">
        <v>13.8</v>
      </c>
      <c r="R135" s="31">
        <v>12.1</v>
      </c>
      <c r="S135" s="31">
        <v>10.4</v>
      </c>
      <c r="T135" s="31">
        <v>8.8</v>
      </c>
      <c r="U135" s="31">
        <v>7.3</v>
      </c>
      <c r="V135" s="32">
        <v>6.1</v>
      </c>
      <c r="W135" s="28">
        <f t="shared" si="6"/>
        <v>0.14096815120776338</v>
      </c>
      <c r="X135" s="28">
        <f>SUM(X$41,$W$46:$W135)</f>
        <v>82.10957256958139</v>
      </c>
      <c r="Y135" s="29">
        <v>9.182</v>
      </c>
    </row>
    <row r="136" spans="1:25" ht="12.75">
      <c r="A136" s="20">
        <v>130</v>
      </c>
      <c r="B136" s="21" t="s">
        <v>51</v>
      </c>
      <c r="C136" s="23">
        <v>14.3</v>
      </c>
      <c r="D136" s="23">
        <v>16</v>
      </c>
      <c r="E136" s="23">
        <v>17.8</v>
      </c>
      <c r="F136" s="23">
        <v>19.5</v>
      </c>
      <c r="G136" s="30">
        <v>21.2</v>
      </c>
      <c r="H136" s="23">
        <v>24.6</v>
      </c>
      <c r="I136" s="23">
        <v>24.7</v>
      </c>
      <c r="J136" s="23">
        <v>26.1</v>
      </c>
      <c r="K136" s="23">
        <v>25</v>
      </c>
      <c r="L136" s="30">
        <v>22</v>
      </c>
      <c r="M136" s="23">
        <v>18.5</v>
      </c>
      <c r="N136" s="31">
        <v>18</v>
      </c>
      <c r="O136" s="31">
        <v>17.4</v>
      </c>
      <c r="P136" s="31">
        <v>15.8</v>
      </c>
      <c r="Q136" s="85">
        <v>14.1</v>
      </c>
      <c r="R136" s="31">
        <v>12.8</v>
      </c>
      <c r="S136" s="31">
        <v>11.6</v>
      </c>
      <c r="T136" s="31">
        <v>10.7</v>
      </c>
      <c r="U136" s="31">
        <v>9.7</v>
      </c>
      <c r="V136" s="32">
        <v>8.5</v>
      </c>
      <c r="W136" s="28">
        <f t="shared" si="6"/>
        <v>0.06434301042384406</v>
      </c>
      <c r="X136" s="28">
        <f>SUM(X$41,$W$46:$W136)</f>
        <v>82.17391558000523</v>
      </c>
      <c r="Y136" s="29">
        <v>4.191</v>
      </c>
    </row>
    <row r="137" spans="1:25" ht="12.75">
      <c r="A137" s="20">
        <v>131</v>
      </c>
      <c r="B137" s="21" t="s">
        <v>109</v>
      </c>
      <c r="C137" s="23">
        <v>21.7</v>
      </c>
      <c r="D137" s="23">
        <v>25</v>
      </c>
      <c r="E137" s="23">
        <v>27.4</v>
      </c>
      <c r="F137" s="23">
        <v>28.6</v>
      </c>
      <c r="G137" s="30">
        <v>28.4</v>
      </c>
      <c r="H137" s="23">
        <v>27.8</v>
      </c>
      <c r="I137" s="23">
        <v>28.3</v>
      </c>
      <c r="J137" s="23">
        <v>28.3</v>
      </c>
      <c r="K137" s="23">
        <v>26.5</v>
      </c>
      <c r="L137" s="30">
        <v>22.3</v>
      </c>
      <c r="M137" s="23">
        <v>19.4</v>
      </c>
      <c r="N137" s="31">
        <v>17.4</v>
      </c>
      <c r="O137" s="31">
        <v>16.2</v>
      </c>
      <c r="P137" s="31">
        <v>15.4</v>
      </c>
      <c r="Q137" s="85">
        <v>14.2</v>
      </c>
      <c r="R137" s="31">
        <v>12.7</v>
      </c>
      <c r="S137" s="31">
        <v>11.1</v>
      </c>
      <c r="T137" s="31">
        <v>9.6</v>
      </c>
      <c r="U137" s="31">
        <v>8.4</v>
      </c>
      <c r="V137" s="32">
        <v>7.3</v>
      </c>
      <c r="W137" s="28">
        <f t="shared" si="6"/>
        <v>0.012343541011875599</v>
      </c>
      <c r="X137" s="28">
        <f>SUM(X$41,$W$46:$W137)</f>
        <v>82.1862591210171</v>
      </c>
      <c r="Y137" s="29">
        <v>0.804</v>
      </c>
    </row>
    <row r="138" spans="1:25" ht="12.75">
      <c r="A138" s="20">
        <v>132</v>
      </c>
      <c r="B138" s="21" t="s">
        <v>180</v>
      </c>
      <c r="C138" s="23">
        <v>29.8</v>
      </c>
      <c r="D138" s="23">
        <v>30.5</v>
      </c>
      <c r="E138" s="23">
        <v>30.8</v>
      </c>
      <c r="F138" s="23">
        <v>30</v>
      </c>
      <c r="G138" s="30">
        <v>28.9</v>
      </c>
      <c r="H138" s="23">
        <v>28.6</v>
      </c>
      <c r="I138" s="23">
        <v>27.3</v>
      </c>
      <c r="J138" s="23">
        <v>26.6</v>
      </c>
      <c r="K138" s="23">
        <v>25.4</v>
      </c>
      <c r="L138" s="30">
        <v>23.6</v>
      </c>
      <c r="M138" s="23">
        <v>23</v>
      </c>
      <c r="N138" s="31">
        <v>21</v>
      </c>
      <c r="O138" s="31">
        <v>18.5</v>
      </c>
      <c r="P138" s="31">
        <v>16.3</v>
      </c>
      <c r="Q138" s="85">
        <v>14.3</v>
      </c>
      <c r="R138" s="31">
        <v>12.5</v>
      </c>
      <c r="S138" s="31">
        <v>10.6</v>
      </c>
      <c r="T138" s="31">
        <v>8.6</v>
      </c>
      <c r="U138" s="31">
        <v>7.5</v>
      </c>
      <c r="V138" s="32">
        <v>6.3</v>
      </c>
      <c r="W138" s="28">
        <f t="shared" si="6"/>
        <v>1.2983132950376517</v>
      </c>
      <c r="X138" s="28">
        <f>SUM(X$41,$W$46:$W138)</f>
        <v>83.48457241605476</v>
      </c>
      <c r="Y138" s="29">
        <v>84.566</v>
      </c>
    </row>
    <row r="139" spans="1:25" ht="12.75">
      <c r="A139" s="20">
        <v>133</v>
      </c>
      <c r="B139" s="21" t="s">
        <v>80</v>
      </c>
      <c r="C139" s="23">
        <v>19.3</v>
      </c>
      <c r="D139" s="23">
        <v>21</v>
      </c>
      <c r="E139" s="23">
        <v>22.5</v>
      </c>
      <c r="F139" s="23">
        <v>22.1</v>
      </c>
      <c r="G139" s="30">
        <v>21.1</v>
      </c>
      <c r="H139" s="23">
        <v>23.8</v>
      </c>
      <c r="I139" s="23">
        <v>27.2</v>
      </c>
      <c r="J139" s="23">
        <v>25.3</v>
      </c>
      <c r="K139" s="23">
        <v>23</v>
      </c>
      <c r="L139" s="30">
        <v>21.3</v>
      </c>
      <c r="M139" s="23">
        <v>19.3</v>
      </c>
      <c r="N139" s="31">
        <v>18.7</v>
      </c>
      <c r="O139" s="31">
        <v>17.4</v>
      </c>
      <c r="P139" s="31">
        <v>16</v>
      </c>
      <c r="Q139" s="85">
        <v>14.4</v>
      </c>
      <c r="R139" s="31">
        <v>13.1</v>
      </c>
      <c r="S139" s="31">
        <v>11.9</v>
      </c>
      <c r="T139" s="31">
        <v>10.7</v>
      </c>
      <c r="U139" s="31">
        <v>9.4</v>
      </c>
      <c r="V139" s="32">
        <v>8.1</v>
      </c>
      <c r="W139" s="28">
        <f t="shared" si="6"/>
        <v>0.14271835478407408</v>
      </c>
      <c r="X139" s="28">
        <f>SUM(X$41,$W$46:$W139)</f>
        <v>83.62729077083884</v>
      </c>
      <c r="Y139" s="29">
        <v>9.296</v>
      </c>
    </row>
    <row r="140" spans="1:25" ht="12.75">
      <c r="A140" s="20">
        <v>134</v>
      </c>
      <c r="B140" s="21" t="s">
        <v>95</v>
      </c>
      <c r="C140" s="23">
        <v>20.7</v>
      </c>
      <c r="D140" s="23">
        <v>23.7</v>
      </c>
      <c r="E140" s="23">
        <v>30.5</v>
      </c>
      <c r="F140" s="23">
        <v>33.5</v>
      </c>
      <c r="G140" s="30">
        <v>37</v>
      </c>
      <c r="H140" s="23">
        <v>35.4</v>
      </c>
      <c r="I140" s="23">
        <v>33.4</v>
      </c>
      <c r="J140" s="23">
        <v>31.7</v>
      </c>
      <c r="K140" s="23">
        <v>28.6</v>
      </c>
      <c r="L140" s="30">
        <v>27.8</v>
      </c>
      <c r="M140" s="23">
        <v>23.8</v>
      </c>
      <c r="N140" s="31">
        <v>22</v>
      </c>
      <c r="O140" s="31">
        <v>19.3</v>
      </c>
      <c r="P140" s="31">
        <v>16.5</v>
      </c>
      <c r="Q140" s="85">
        <v>14.4</v>
      </c>
      <c r="R140" s="31">
        <v>12.7</v>
      </c>
      <c r="S140" s="31">
        <v>10.8</v>
      </c>
      <c r="T140" s="31">
        <v>9</v>
      </c>
      <c r="U140" s="31">
        <v>7.6</v>
      </c>
      <c r="V140" s="32">
        <v>6.1</v>
      </c>
      <c r="W140" s="28">
        <f t="shared" si="6"/>
        <v>0.08511516339532128</v>
      </c>
      <c r="X140" s="28">
        <f>SUM(X$41,$W$46:$W140)</f>
        <v>83.71240593423416</v>
      </c>
      <c r="Y140" s="29">
        <v>5.544</v>
      </c>
    </row>
    <row r="141" spans="1:25" ht="12.75">
      <c r="A141" s="20">
        <v>135</v>
      </c>
      <c r="B141" s="21" t="s">
        <v>182</v>
      </c>
      <c r="C141" s="23">
        <v>31</v>
      </c>
      <c r="D141" s="23">
        <v>33.4</v>
      </c>
      <c r="E141" s="23">
        <v>31.6</v>
      </c>
      <c r="F141" s="23">
        <v>32.6</v>
      </c>
      <c r="G141" s="30">
        <v>34.4</v>
      </c>
      <c r="H141" s="23">
        <v>34</v>
      </c>
      <c r="I141" s="23">
        <v>32.6</v>
      </c>
      <c r="J141" s="23">
        <v>29.8</v>
      </c>
      <c r="K141" s="23">
        <v>29</v>
      </c>
      <c r="L141" s="30">
        <v>24.7</v>
      </c>
      <c r="M141" s="23">
        <v>21.3</v>
      </c>
      <c r="N141" s="31">
        <v>20.2</v>
      </c>
      <c r="O141" s="31">
        <v>18.7</v>
      </c>
      <c r="P141" s="31">
        <v>16.6</v>
      </c>
      <c r="Q141" s="85">
        <v>14.5</v>
      </c>
      <c r="R141" s="31">
        <v>12.4</v>
      </c>
      <c r="S141" s="31">
        <v>10.6</v>
      </c>
      <c r="T141" s="31">
        <v>8.8</v>
      </c>
      <c r="U141" s="31">
        <v>7.1</v>
      </c>
      <c r="V141" s="32">
        <v>5.3</v>
      </c>
      <c r="W141" s="28">
        <f t="shared" si="6"/>
        <v>0.08387159769636367</v>
      </c>
      <c r="X141" s="28">
        <f>SUM(X$41,$W$46:$W141)</f>
        <v>83.79627753193051</v>
      </c>
      <c r="Y141" s="29">
        <v>5.463</v>
      </c>
    </row>
    <row r="142" spans="1:25" ht="12.75">
      <c r="A142" s="20">
        <v>136</v>
      </c>
      <c r="B142" s="21" t="s">
        <v>203</v>
      </c>
      <c r="C142" s="23">
        <v>37</v>
      </c>
      <c r="D142" s="23">
        <v>33.8</v>
      </c>
      <c r="E142" s="23">
        <v>32.4</v>
      </c>
      <c r="F142" s="23">
        <v>32.2</v>
      </c>
      <c r="G142" s="30">
        <v>32.9</v>
      </c>
      <c r="H142" s="23">
        <v>34.4</v>
      </c>
      <c r="I142" s="23">
        <v>31.7</v>
      </c>
      <c r="J142" s="23">
        <v>30.3</v>
      </c>
      <c r="K142" s="23">
        <v>29.4</v>
      </c>
      <c r="L142" s="30">
        <v>27.5</v>
      </c>
      <c r="M142" s="23">
        <v>24.5</v>
      </c>
      <c r="N142" s="31">
        <v>21.4</v>
      </c>
      <c r="O142" s="31">
        <v>18.9</v>
      </c>
      <c r="P142" s="31">
        <v>16.5</v>
      </c>
      <c r="Q142" s="85">
        <v>14.6</v>
      </c>
      <c r="R142" s="31">
        <v>12.5</v>
      </c>
      <c r="S142" s="31">
        <v>10.5</v>
      </c>
      <c r="T142" s="31">
        <v>9.1</v>
      </c>
      <c r="U142" s="31">
        <v>8</v>
      </c>
      <c r="V142" s="32">
        <v>6.7</v>
      </c>
      <c r="W142" s="28">
        <f aca="true" t="shared" si="7" ref="W142:W173">100*$Y142/$Y$203</f>
        <v>0.004237334974225952</v>
      </c>
      <c r="X142" s="28">
        <f>SUM(X$41,$W$46:$W142)</f>
        <v>83.80051486690473</v>
      </c>
      <c r="Y142" s="29">
        <v>0.276</v>
      </c>
    </row>
    <row r="143" spans="1:25" ht="12.75">
      <c r="A143" s="20">
        <v>137</v>
      </c>
      <c r="B143" s="21" t="s">
        <v>72</v>
      </c>
      <c r="C143" s="23">
        <v>18.5</v>
      </c>
      <c r="D143" s="23">
        <v>19.7</v>
      </c>
      <c r="E143" s="23">
        <v>22.3</v>
      </c>
      <c r="F143" s="23">
        <v>24.5</v>
      </c>
      <c r="G143" s="30">
        <v>26.6</v>
      </c>
      <c r="H143" s="23">
        <v>28.3</v>
      </c>
      <c r="I143" s="23">
        <v>30.3</v>
      </c>
      <c r="J143" s="23">
        <v>29.9</v>
      </c>
      <c r="K143" s="23">
        <v>27.8</v>
      </c>
      <c r="L143" s="30">
        <v>24.1</v>
      </c>
      <c r="M143" s="23">
        <v>22.9</v>
      </c>
      <c r="N143" s="31">
        <v>20.1</v>
      </c>
      <c r="O143" s="31">
        <v>18.2</v>
      </c>
      <c r="P143" s="31">
        <v>16.3</v>
      </c>
      <c r="Q143" s="85">
        <v>14.8</v>
      </c>
      <c r="R143" s="31">
        <v>13.6</v>
      </c>
      <c r="S143" s="31">
        <v>12.4</v>
      </c>
      <c r="T143" s="31">
        <v>11.1</v>
      </c>
      <c r="U143" s="31">
        <v>9.9</v>
      </c>
      <c r="V143" s="32">
        <v>8.6</v>
      </c>
      <c r="W143" s="28">
        <f t="shared" si="7"/>
        <v>0.2732006371969233</v>
      </c>
      <c r="X143" s="28">
        <f>SUM(X$41,$W$46:$W143)</f>
        <v>84.07371550410166</v>
      </c>
      <c r="Y143" s="29">
        <v>17.795</v>
      </c>
    </row>
    <row r="144" spans="1:25" ht="12.75">
      <c r="A144" s="20">
        <v>138</v>
      </c>
      <c r="B144" s="21" t="s">
        <v>107</v>
      </c>
      <c r="C144" s="23">
        <v>21.6</v>
      </c>
      <c r="D144" s="23">
        <v>23.1</v>
      </c>
      <c r="E144" s="23">
        <v>24.5</v>
      </c>
      <c r="F144" s="23">
        <v>24.5</v>
      </c>
      <c r="G144" s="30">
        <v>17.4</v>
      </c>
      <c r="H144" s="35">
        <v>-6.6</v>
      </c>
      <c r="I144" s="23">
        <v>36.6</v>
      </c>
      <c r="J144" s="23">
        <v>32.4</v>
      </c>
      <c r="K144" s="23">
        <v>29.4</v>
      </c>
      <c r="L144" s="30">
        <v>21.6</v>
      </c>
      <c r="M144" s="23">
        <v>17.5</v>
      </c>
      <c r="N144" s="31">
        <v>17.4</v>
      </c>
      <c r="O144" s="31">
        <v>17.9</v>
      </c>
      <c r="P144" s="31">
        <v>17</v>
      </c>
      <c r="Q144" s="85">
        <v>14.9</v>
      </c>
      <c r="R144" s="31">
        <v>12.7</v>
      </c>
      <c r="S144" s="31">
        <v>11.3</v>
      </c>
      <c r="T144" s="31">
        <v>10.2</v>
      </c>
      <c r="U144" s="31">
        <v>9.2</v>
      </c>
      <c r="V144" s="32">
        <v>7.8</v>
      </c>
      <c r="W144" s="28">
        <f t="shared" si="7"/>
        <v>0.21426176413151224</v>
      </c>
      <c r="X144" s="28">
        <f>SUM(X$41,$W$46:$W144)</f>
        <v>84.28797726823316</v>
      </c>
      <c r="Y144" s="29">
        <v>13.956</v>
      </c>
    </row>
    <row r="145" spans="1:25" ht="12.75">
      <c r="A145" s="20">
        <v>139</v>
      </c>
      <c r="B145" s="21" t="s">
        <v>175</v>
      </c>
      <c r="C145" s="23">
        <v>28.8</v>
      </c>
      <c r="D145" s="23">
        <v>29.9</v>
      </c>
      <c r="E145" s="23">
        <v>31</v>
      </c>
      <c r="F145" s="23">
        <v>32.1</v>
      </c>
      <c r="G145" s="30">
        <v>34.2</v>
      </c>
      <c r="H145" s="23">
        <v>35.6</v>
      </c>
      <c r="I145" s="23">
        <v>36.7</v>
      </c>
      <c r="J145" s="23">
        <v>33.5</v>
      </c>
      <c r="K145" s="23">
        <v>28.7</v>
      </c>
      <c r="L145" s="30">
        <v>23.6</v>
      </c>
      <c r="M145" s="23">
        <v>21</v>
      </c>
      <c r="N145" s="31">
        <v>19.9</v>
      </c>
      <c r="O145" s="31">
        <v>18.3</v>
      </c>
      <c r="P145" s="31">
        <v>16.7</v>
      </c>
      <c r="Q145" s="85">
        <v>15</v>
      </c>
      <c r="R145" s="31">
        <v>13.4</v>
      </c>
      <c r="S145" s="31">
        <v>12.1</v>
      </c>
      <c r="T145" s="31">
        <v>10.9</v>
      </c>
      <c r="U145" s="31">
        <v>9.8</v>
      </c>
      <c r="V145" s="32">
        <v>8.6</v>
      </c>
      <c r="W145" s="28">
        <f t="shared" si="7"/>
        <v>0.2853292409274975</v>
      </c>
      <c r="X145" s="28">
        <f>SUM(X$41,$W$46:$W145)</f>
        <v>84.57330650916066</v>
      </c>
      <c r="Y145" s="29">
        <v>18.585</v>
      </c>
    </row>
    <row r="146" spans="1:25" ht="12.75">
      <c r="A146" s="20">
        <v>140</v>
      </c>
      <c r="B146" s="21" t="s">
        <v>165</v>
      </c>
      <c r="C146" s="23">
        <v>27.9</v>
      </c>
      <c r="D146" s="23">
        <v>29.9</v>
      </c>
      <c r="E146" s="23">
        <v>31.7</v>
      </c>
      <c r="F146" s="23">
        <v>33.5</v>
      </c>
      <c r="G146" s="30">
        <v>35.5</v>
      </c>
      <c r="H146" s="23">
        <v>37.9</v>
      </c>
      <c r="I146" s="23">
        <v>39</v>
      </c>
      <c r="J146" s="23">
        <v>34.8</v>
      </c>
      <c r="K146" s="23">
        <v>28.7</v>
      </c>
      <c r="L146" s="30">
        <v>26.1</v>
      </c>
      <c r="M146" s="23">
        <v>24.6</v>
      </c>
      <c r="N146" s="31">
        <v>23.3</v>
      </c>
      <c r="O146" s="31">
        <v>20.9</v>
      </c>
      <c r="P146" s="31">
        <v>17.9</v>
      </c>
      <c r="Q146" s="85">
        <v>15</v>
      </c>
      <c r="R146" s="31">
        <v>12.8</v>
      </c>
      <c r="S146" s="31">
        <v>11.1</v>
      </c>
      <c r="T146" s="31">
        <v>9.7</v>
      </c>
      <c r="U146" s="31">
        <v>8.5</v>
      </c>
      <c r="V146" s="32">
        <v>6.9</v>
      </c>
      <c r="W146" s="28">
        <f t="shared" si="7"/>
        <v>0.2900732137790765</v>
      </c>
      <c r="X146" s="28">
        <f>SUM(X$41,$W$46:$W146)</f>
        <v>84.86337972293974</v>
      </c>
      <c r="Y146" s="29">
        <v>18.894</v>
      </c>
    </row>
    <row r="147" spans="1:25" ht="12.75">
      <c r="A147" s="20">
        <v>141</v>
      </c>
      <c r="B147" s="21" t="s">
        <v>196</v>
      </c>
      <c r="C147" s="23">
        <v>33.7</v>
      </c>
      <c r="D147" s="23">
        <v>32.3</v>
      </c>
      <c r="E147" s="23">
        <v>31.9</v>
      </c>
      <c r="F147" s="23">
        <v>32.4</v>
      </c>
      <c r="G147" s="30">
        <v>31.1</v>
      </c>
      <c r="H147" s="23">
        <v>30.4</v>
      </c>
      <c r="I147" s="23">
        <v>32.1</v>
      </c>
      <c r="J147" s="23">
        <v>28.8</v>
      </c>
      <c r="K147" s="23">
        <v>25.8</v>
      </c>
      <c r="L147" s="30">
        <v>25.2</v>
      </c>
      <c r="M147" s="23">
        <v>23.4</v>
      </c>
      <c r="N147" s="31">
        <v>19.8</v>
      </c>
      <c r="O147" s="31">
        <v>18</v>
      </c>
      <c r="P147" s="31">
        <v>16.7</v>
      </c>
      <c r="Q147" s="85">
        <v>15.1</v>
      </c>
      <c r="R147" s="31">
        <v>13.4</v>
      </c>
      <c r="S147" s="31">
        <v>11.5</v>
      </c>
      <c r="T147" s="31">
        <v>9.4</v>
      </c>
      <c r="U147" s="31">
        <v>7.4</v>
      </c>
      <c r="V147" s="32">
        <v>6.4</v>
      </c>
      <c r="W147" s="28">
        <f t="shared" si="7"/>
        <v>0.001688792924510343</v>
      </c>
      <c r="X147" s="28">
        <f>SUM(X$41,$W$46:$W147)</f>
        <v>84.86506851586425</v>
      </c>
      <c r="Y147" s="29">
        <v>0.11</v>
      </c>
    </row>
    <row r="148" spans="1:25" ht="12.75">
      <c r="A148" s="20">
        <v>142</v>
      </c>
      <c r="B148" s="21" t="s">
        <v>158</v>
      </c>
      <c r="C148" s="23">
        <v>27.2</v>
      </c>
      <c r="D148" s="23">
        <v>25.6</v>
      </c>
      <c r="E148" s="23">
        <v>25</v>
      </c>
      <c r="F148" s="23">
        <v>25</v>
      </c>
      <c r="G148" s="30">
        <v>26.1</v>
      </c>
      <c r="H148" s="23">
        <v>26.2</v>
      </c>
      <c r="I148" s="23">
        <v>26.9</v>
      </c>
      <c r="J148" s="23">
        <v>29.8</v>
      </c>
      <c r="K148" s="23">
        <v>29.5</v>
      </c>
      <c r="L148" s="30">
        <v>25</v>
      </c>
      <c r="M148" s="23">
        <v>20.4</v>
      </c>
      <c r="N148" s="31">
        <v>19.7</v>
      </c>
      <c r="O148" s="31">
        <v>18.7</v>
      </c>
      <c r="P148" s="31">
        <v>17.2</v>
      </c>
      <c r="Q148" s="85">
        <v>15.1</v>
      </c>
      <c r="R148" s="31">
        <v>12.7</v>
      </c>
      <c r="S148" s="31">
        <v>10.5</v>
      </c>
      <c r="T148" s="31">
        <v>8.6</v>
      </c>
      <c r="U148" s="31">
        <v>7.6</v>
      </c>
      <c r="V148" s="32">
        <v>6.6</v>
      </c>
      <c r="W148" s="28">
        <f t="shared" si="7"/>
        <v>0.08695748294933257</v>
      </c>
      <c r="X148" s="28">
        <f>SUM(X$41,$W$46:$W148)</f>
        <v>84.95202599881358</v>
      </c>
      <c r="Y148" s="29">
        <v>5.664</v>
      </c>
    </row>
    <row r="149" spans="1:25" ht="12.75">
      <c r="A149" s="20">
        <v>143</v>
      </c>
      <c r="B149" s="21" t="s">
        <v>41</v>
      </c>
      <c r="C149" s="25">
        <v>13.4</v>
      </c>
      <c r="D149" s="23">
        <v>16.6</v>
      </c>
      <c r="E149" s="23">
        <v>19.5</v>
      </c>
      <c r="F149" s="23">
        <v>21.6</v>
      </c>
      <c r="G149" s="30">
        <v>23.6</v>
      </c>
      <c r="H149" s="23">
        <v>22.5</v>
      </c>
      <c r="I149" s="23">
        <v>25.6</v>
      </c>
      <c r="J149" s="23">
        <v>25.5</v>
      </c>
      <c r="K149" s="23">
        <v>26.1</v>
      </c>
      <c r="L149" s="30">
        <v>26.7</v>
      </c>
      <c r="M149" s="23">
        <v>24.1</v>
      </c>
      <c r="N149" s="31">
        <v>20</v>
      </c>
      <c r="O149" s="31">
        <v>17.5</v>
      </c>
      <c r="P149" s="31">
        <v>16.2</v>
      </c>
      <c r="Q149" s="85">
        <v>15.2</v>
      </c>
      <c r="R149" s="31">
        <v>13.9</v>
      </c>
      <c r="S149" s="31">
        <v>12.1</v>
      </c>
      <c r="T149" s="31">
        <v>10.3</v>
      </c>
      <c r="U149" s="31">
        <v>8.8</v>
      </c>
      <c r="V149" s="32">
        <v>7.6</v>
      </c>
      <c r="W149" s="28">
        <f t="shared" si="7"/>
        <v>0.09319066410707075</v>
      </c>
      <c r="X149" s="28">
        <f>SUM(X$41,$W$46:$W149)</f>
        <v>85.04521666292065</v>
      </c>
      <c r="Y149" s="29">
        <v>6.07</v>
      </c>
    </row>
    <row r="150" spans="1:25" ht="12.75">
      <c r="A150" s="20">
        <v>144</v>
      </c>
      <c r="B150" s="21" t="s">
        <v>139</v>
      </c>
      <c r="C150" s="23">
        <v>25.1</v>
      </c>
      <c r="D150" s="23">
        <v>26.6</v>
      </c>
      <c r="E150" s="23">
        <v>27.7</v>
      </c>
      <c r="F150" s="23">
        <v>28.7</v>
      </c>
      <c r="G150" s="30">
        <v>29.4</v>
      </c>
      <c r="H150" s="23">
        <v>30</v>
      </c>
      <c r="I150" s="23">
        <v>30.3</v>
      </c>
      <c r="J150" s="23">
        <v>29.4</v>
      </c>
      <c r="K150" s="23">
        <v>27.1</v>
      </c>
      <c r="L150" s="30">
        <v>24.3</v>
      </c>
      <c r="M150" s="23">
        <v>22.2</v>
      </c>
      <c r="N150" s="31">
        <v>20.3</v>
      </c>
      <c r="O150" s="31">
        <v>18.6</v>
      </c>
      <c r="P150" s="31">
        <v>16.9</v>
      </c>
      <c r="Q150" s="85">
        <v>15.2</v>
      </c>
      <c r="R150" s="31">
        <v>13.7</v>
      </c>
      <c r="S150" s="31">
        <v>12.2</v>
      </c>
      <c r="T150" s="31">
        <v>10.9</v>
      </c>
      <c r="U150" s="31">
        <v>9.5</v>
      </c>
      <c r="V150" s="32">
        <v>8.1</v>
      </c>
      <c r="W150" s="28">
        <f t="shared" si="7"/>
        <v>0.3459722595803689</v>
      </c>
      <c r="X150" s="28">
        <f>SUM(X$41,$W$46:$W150)</f>
        <v>85.39118892250102</v>
      </c>
      <c r="Y150" s="29">
        <v>22.535</v>
      </c>
    </row>
    <row r="151" spans="1:25" ht="12.75">
      <c r="A151" s="20">
        <v>145</v>
      </c>
      <c r="B151" s="21" t="s">
        <v>122</v>
      </c>
      <c r="C151" s="23">
        <v>23.1</v>
      </c>
      <c r="D151" s="23">
        <v>25.1</v>
      </c>
      <c r="E151" s="23">
        <v>27.6</v>
      </c>
      <c r="F151" s="23">
        <v>28.9</v>
      </c>
      <c r="G151" s="30">
        <v>30.7</v>
      </c>
      <c r="H151" s="23">
        <v>35.2</v>
      </c>
      <c r="I151" s="23">
        <v>33.1</v>
      </c>
      <c r="J151" s="23">
        <v>32.2</v>
      </c>
      <c r="K151" s="23">
        <v>28.9</v>
      </c>
      <c r="L151" s="30">
        <v>25.5</v>
      </c>
      <c r="M151" s="23">
        <v>22.7</v>
      </c>
      <c r="N151" s="31">
        <v>21.2</v>
      </c>
      <c r="O151" s="31">
        <v>19.4</v>
      </c>
      <c r="P151" s="31">
        <v>17.4</v>
      </c>
      <c r="Q151" s="85">
        <v>15.3</v>
      </c>
      <c r="R151" s="31">
        <v>13.1</v>
      </c>
      <c r="S151" s="31">
        <v>11.1</v>
      </c>
      <c r="T151" s="31">
        <v>9.1</v>
      </c>
      <c r="U151" s="31">
        <v>7.7</v>
      </c>
      <c r="V151" s="32">
        <v>6.7</v>
      </c>
      <c r="W151" s="28">
        <f t="shared" si="7"/>
        <v>0.36250707757762013</v>
      </c>
      <c r="X151" s="28">
        <f>SUM(X$41,$W$46:$W151)</f>
        <v>85.75369600007863</v>
      </c>
      <c r="Y151" s="29">
        <v>23.612</v>
      </c>
    </row>
    <row r="152" spans="1:25" ht="12.75">
      <c r="A152" s="20">
        <v>146</v>
      </c>
      <c r="B152" s="21" t="s">
        <v>62</v>
      </c>
      <c r="C152" s="23">
        <v>16.5</v>
      </c>
      <c r="D152" s="23">
        <v>19.1</v>
      </c>
      <c r="E152" s="23">
        <v>21.1</v>
      </c>
      <c r="F152" s="23">
        <v>22.4</v>
      </c>
      <c r="G152" s="30">
        <v>23.7</v>
      </c>
      <c r="H152" s="23">
        <v>25.2</v>
      </c>
      <c r="I152" s="23">
        <v>24.5</v>
      </c>
      <c r="J152" s="23">
        <v>22.6</v>
      </c>
      <c r="K152" s="23">
        <v>23.7</v>
      </c>
      <c r="L152" s="30">
        <v>25.5</v>
      </c>
      <c r="M152" s="23">
        <v>24.3</v>
      </c>
      <c r="N152" s="31">
        <v>19.7</v>
      </c>
      <c r="O152" s="31">
        <v>17.7</v>
      </c>
      <c r="P152" s="31">
        <v>16.5</v>
      </c>
      <c r="Q152" s="85">
        <v>15.5</v>
      </c>
      <c r="R152" s="31">
        <v>14.5</v>
      </c>
      <c r="S152" s="31">
        <v>13.3</v>
      </c>
      <c r="T152" s="31">
        <v>12</v>
      </c>
      <c r="U152" s="31">
        <v>10.9</v>
      </c>
      <c r="V152" s="32">
        <v>10</v>
      </c>
      <c r="W152" s="28">
        <f t="shared" si="7"/>
        <v>0.3152362283542807</v>
      </c>
      <c r="X152" s="28">
        <f>SUM(X$41,$W$46:$W152)</f>
        <v>86.06893222843291</v>
      </c>
      <c r="Y152" s="29">
        <v>20.533</v>
      </c>
    </row>
    <row r="153" spans="1:25" ht="12.75">
      <c r="A153" s="20">
        <v>147</v>
      </c>
      <c r="B153" s="21" t="s">
        <v>133</v>
      </c>
      <c r="C153" s="23">
        <v>24.3</v>
      </c>
      <c r="D153" s="23">
        <v>26.3</v>
      </c>
      <c r="E153" s="23">
        <v>28.7</v>
      </c>
      <c r="F153" s="23">
        <v>31.5</v>
      </c>
      <c r="G153" s="30">
        <v>34.9</v>
      </c>
      <c r="H153" s="23">
        <v>37.1</v>
      </c>
      <c r="I153" s="23">
        <v>38.3</v>
      </c>
      <c r="J153" s="23">
        <v>36.4</v>
      </c>
      <c r="K153" s="23">
        <v>30.5</v>
      </c>
      <c r="L153" s="30">
        <v>26.3</v>
      </c>
      <c r="M153" s="23">
        <v>20.7</v>
      </c>
      <c r="N153" s="31">
        <v>19.4</v>
      </c>
      <c r="O153" s="31">
        <v>19.2</v>
      </c>
      <c r="P153" s="31">
        <v>17.7</v>
      </c>
      <c r="Q153" s="85">
        <v>15.5</v>
      </c>
      <c r="R153" s="31">
        <v>13.1</v>
      </c>
      <c r="S153" s="31">
        <v>11</v>
      </c>
      <c r="T153" s="31">
        <v>9.4</v>
      </c>
      <c r="U153" s="31">
        <v>8.3</v>
      </c>
      <c r="V153" s="32">
        <v>6.9</v>
      </c>
      <c r="W153" s="28">
        <f t="shared" si="7"/>
        <v>0.03848912601588573</v>
      </c>
      <c r="X153" s="28">
        <f>SUM(X$41,$W$46:$W153)</f>
        <v>86.1074213544488</v>
      </c>
      <c r="Y153" s="29">
        <v>2.507</v>
      </c>
    </row>
    <row r="154" spans="1:25" ht="12.75">
      <c r="A154" s="20">
        <v>148</v>
      </c>
      <c r="B154" s="21" t="s">
        <v>162</v>
      </c>
      <c r="C154" s="23">
        <v>27.7</v>
      </c>
      <c r="D154" s="23">
        <v>29.5</v>
      </c>
      <c r="E154" s="23">
        <v>31.1</v>
      </c>
      <c r="F154" s="23">
        <v>32.3</v>
      </c>
      <c r="G154" s="30">
        <v>32.1</v>
      </c>
      <c r="H154" s="23">
        <v>33.1</v>
      </c>
      <c r="I154" s="23">
        <v>32.9</v>
      </c>
      <c r="J154" s="23">
        <v>32.1</v>
      </c>
      <c r="K154" s="23">
        <v>30.5</v>
      </c>
      <c r="L154" s="30">
        <v>27.4</v>
      </c>
      <c r="M154" s="23">
        <v>24.2</v>
      </c>
      <c r="N154" s="31">
        <v>22.3</v>
      </c>
      <c r="O154" s="31">
        <v>20.2</v>
      </c>
      <c r="P154" s="31">
        <v>17.9</v>
      </c>
      <c r="Q154" s="85">
        <v>15.6</v>
      </c>
      <c r="R154" s="31">
        <v>13.3</v>
      </c>
      <c r="S154" s="31">
        <v>11.2</v>
      </c>
      <c r="T154" s="31">
        <v>9.3</v>
      </c>
      <c r="U154" s="31">
        <v>8</v>
      </c>
      <c r="V154" s="32">
        <v>6.9</v>
      </c>
      <c r="W154" s="28">
        <f t="shared" si="7"/>
        <v>0.10492009860094258</v>
      </c>
      <c r="X154" s="28">
        <f>SUM(X$41,$W$46:$W154)</f>
        <v>86.21234145304975</v>
      </c>
      <c r="Y154" s="29">
        <v>6.834</v>
      </c>
    </row>
    <row r="155" spans="1:25" ht="12.75">
      <c r="A155" s="20">
        <v>149</v>
      </c>
      <c r="B155" s="21" t="s">
        <v>98</v>
      </c>
      <c r="C155" s="23">
        <v>20.8</v>
      </c>
      <c r="D155" s="23">
        <v>18.5</v>
      </c>
      <c r="E155" s="23">
        <v>18.4</v>
      </c>
      <c r="F155" s="23">
        <v>21.5</v>
      </c>
      <c r="G155" s="30">
        <v>21.8</v>
      </c>
      <c r="H155" s="23">
        <v>18.6</v>
      </c>
      <c r="I155" s="23">
        <v>22.5</v>
      </c>
      <c r="J155" s="23">
        <v>25</v>
      </c>
      <c r="K155" s="23">
        <v>28.1</v>
      </c>
      <c r="L155" s="30">
        <v>26.1</v>
      </c>
      <c r="M155" s="23">
        <v>23.4</v>
      </c>
      <c r="N155" s="31">
        <v>20.2</v>
      </c>
      <c r="O155" s="31">
        <v>18.3</v>
      </c>
      <c r="P155" s="31">
        <v>17</v>
      </c>
      <c r="Q155" s="85">
        <v>15.7</v>
      </c>
      <c r="R155" s="31">
        <v>14</v>
      </c>
      <c r="S155" s="31">
        <v>12.1</v>
      </c>
      <c r="T155" s="31">
        <v>10.4</v>
      </c>
      <c r="U155" s="31">
        <v>9</v>
      </c>
      <c r="V155" s="32">
        <v>7.9</v>
      </c>
      <c r="W155" s="28">
        <f t="shared" si="7"/>
        <v>0.0029477112864180533</v>
      </c>
      <c r="X155" s="28">
        <f>SUM(X$41,$W$46:$W155)</f>
        <v>86.21528916433617</v>
      </c>
      <c r="Y155" s="29">
        <v>0.192</v>
      </c>
    </row>
    <row r="156" spans="1:25" ht="12.75">
      <c r="A156" s="20">
        <v>150</v>
      </c>
      <c r="B156" s="21" t="s">
        <v>195</v>
      </c>
      <c r="C156" s="23">
        <v>33.2</v>
      </c>
      <c r="D156" s="23">
        <v>33.5</v>
      </c>
      <c r="E156" s="23">
        <v>34.1</v>
      </c>
      <c r="F156" s="23">
        <v>30.6</v>
      </c>
      <c r="G156" s="30">
        <v>28.3</v>
      </c>
      <c r="H156" s="23">
        <v>26.5</v>
      </c>
      <c r="I156" s="23">
        <v>29.3</v>
      </c>
      <c r="J156" s="23">
        <v>30.8</v>
      </c>
      <c r="K156" s="23">
        <v>24.2</v>
      </c>
      <c r="L156" s="30">
        <v>26.9</v>
      </c>
      <c r="M156" s="23">
        <v>23.7</v>
      </c>
      <c r="N156" s="31">
        <v>19.3</v>
      </c>
      <c r="O156" s="31">
        <v>16.7</v>
      </c>
      <c r="P156" s="31">
        <v>15.9</v>
      </c>
      <c r="Q156" s="85">
        <v>15.8</v>
      </c>
      <c r="R156" s="31">
        <v>15.2</v>
      </c>
      <c r="S156" s="31">
        <v>12.9</v>
      </c>
      <c r="T156" s="31">
        <v>9.7</v>
      </c>
      <c r="U156" s="31">
        <v>6.9</v>
      </c>
      <c r="V156" s="32">
        <v>5.2</v>
      </c>
      <c r="W156" s="28">
        <f t="shared" si="7"/>
        <v>0.0028248899828173008</v>
      </c>
      <c r="X156" s="28">
        <f>SUM(X$41,$W$46:$W156)</f>
        <v>86.21811405431899</v>
      </c>
      <c r="Y156" s="29">
        <v>0.184</v>
      </c>
    </row>
    <row r="157" spans="1:25" ht="12.75">
      <c r="A157" s="20">
        <v>151</v>
      </c>
      <c r="B157" s="21" t="s">
        <v>190</v>
      </c>
      <c r="C157" s="23">
        <v>32.5</v>
      </c>
      <c r="D157" s="23">
        <v>32.7</v>
      </c>
      <c r="E157" s="23">
        <v>35.4</v>
      </c>
      <c r="F157" s="23">
        <v>29.4</v>
      </c>
      <c r="G157" s="30">
        <v>30.3</v>
      </c>
      <c r="H157" s="23">
        <v>28.3</v>
      </c>
      <c r="I157" s="23">
        <v>30.6</v>
      </c>
      <c r="J157" s="23">
        <v>33.2</v>
      </c>
      <c r="K157" s="23">
        <v>28.3</v>
      </c>
      <c r="L157" s="30">
        <v>25</v>
      </c>
      <c r="M157" s="23">
        <v>22.8</v>
      </c>
      <c r="N157" s="31">
        <v>20.9</v>
      </c>
      <c r="O157" s="31">
        <v>20.1</v>
      </c>
      <c r="P157" s="31">
        <v>18.5</v>
      </c>
      <c r="Q157" s="85">
        <v>15.9</v>
      </c>
      <c r="R157" s="31">
        <v>13.2</v>
      </c>
      <c r="S157" s="31">
        <v>10.8</v>
      </c>
      <c r="T157" s="31">
        <v>8.9</v>
      </c>
      <c r="U157" s="31">
        <v>7.8</v>
      </c>
      <c r="V157" s="32">
        <v>6.7</v>
      </c>
      <c r="W157" s="28">
        <f t="shared" si="7"/>
        <v>0.10055994232311588</v>
      </c>
      <c r="X157" s="28">
        <f>SUM(X$41,$W$46:$W157)</f>
        <v>86.3186739966421</v>
      </c>
      <c r="Y157" s="29">
        <v>6.55</v>
      </c>
    </row>
    <row r="158" spans="1:25" ht="12.75">
      <c r="A158" s="20">
        <v>152</v>
      </c>
      <c r="B158" s="21" t="s">
        <v>102</v>
      </c>
      <c r="C158" s="23">
        <v>21.4</v>
      </c>
      <c r="D158" s="23">
        <v>23.5</v>
      </c>
      <c r="E158" s="23">
        <v>24.9</v>
      </c>
      <c r="F158" s="23">
        <v>26.1</v>
      </c>
      <c r="G158" s="30">
        <v>27.3</v>
      </c>
      <c r="H158" s="23">
        <v>29.1</v>
      </c>
      <c r="I158" s="23">
        <v>31.2</v>
      </c>
      <c r="J158" s="23">
        <v>33.2</v>
      </c>
      <c r="K158" s="23">
        <v>28.9</v>
      </c>
      <c r="L158" s="30">
        <v>24.5</v>
      </c>
      <c r="M158" s="23">
        <v>19.8</v>
      </c>
      <c r="N158" s="31">
        <v>20.1</v>
      </c>
      <c r="O158" s="31">
        <v>19.9</v>
      </c>
      <c r="P158" s="31">
        <v>18.5</v>
      </c>
      <c r="Q158" s="85">
        <v>16</v>
      </c>
      <c r="R158" s="31">
        <v>13.9</v>
      </c>
      <c r="S158" s="31">
        <v>12.3</v>
      </c>
      <c r="T158" s="31">
        <v>11.1</v>
      </c>
      <c r="U158" s="31">
        <v>9.8</v>
      </c>
      <c r="V158" s="32">
        <v>8.2</v>
      </c>
      <c r="W158" s="28">
        <f t="shared" si="7"/>
        <v>2.426964311813814</v>
      </c>
      <c r="X158" s="28">
        <f>SUM(X$41,$W$46:$W158)</f>
        <v>88.74563830845592</v>
      </c>
      <c r="Y158" s="29">
        <v>158.081</v>
      </c>
    </row>
    <row r="159" spans="1:25" ht="12.75">
      <c r="A159" s="20">
        <v>153</v>
      </c>
      <c r="B159" s="21" t="s">
        <v>202</v>
      </c>
      <c r="C159" s="23">
        <v>36.4</v>
      </c>
      <c r="D159" s="23">
        <v>37.3</v>
      </c>
      <c r="E159" s="23">
        <v>38.1</v>
      </c>
      <c r="F159" s="23">
        <v>34.4</v>
      </c>
      <c r="G159" s="30">
        <v>28.3</v>
      </c>
      <c r="H159" s="23">
        <v>27.4</v>
      </c>
      <c r="I159" s="23">
        <v>27.9</v>
      </c>
      <c r="J159" s="23">
        <v>24.6</v>
      </c>
      <c r="K159" s="23">
        <v>24</v>
      </c>
      <c r="L159" s="30">
        <v>20.9</v>
      </c>
      <c r="M159" s="23">
        <v>18.6</v>
      </c>
      <c r="N159" s="31">
        <v>19.9</v>
      </c>
      <c r="O159" s="31">
        <v>18.1</v>
      </c>
      <c r="P159" s="31">
        <v>17.2</v>
      </c>
      <c r="Q159" s="85">
        <v>16.3</v>
      </c>
      <c r="R159" s="31">
        <v>15.1</v>
      </c>
      <c r="S159" s="31">
        <v>13.6</v>
      </c>
      <c r="T159" s="31">
        <v>12.1</v>
      </c>
      <c r="U159" s="31">
        <v>10.6</v>
      </c>
      <c r="V159" s="32">
        <v>9.2</v>
      </c>
      <c r="W159" s="28">
        <f t="shared" si="7"/>
        <v>0.0015199136320593089</v>
      </c>
      <c r="X159" s="28">
        <f>SUM(X$41,$W$46:$W159)</f>
        <v>88.74715822208799</v>
      </c>
      <c r="Y159" s="29">
        <v>0.099</v>
      </c>
    </row>
    <row r="160" spans="1:25" ht="12.75">
      <c r="A160" s="20">
        <v>154</v>
      </c>
      <c r="B160" s="21" t="s">
        <v>103</v>
      </c>
      <c r="C160" s="23">
        <v>21.4</v>
      </c>
      <c r="D160" s="23">
        <v>22.8</v>
      </c>
      <c r="E160" s="23">
        <v>23.9</v>
      </c>
      <c r="F160" s="23">
        <v>25.6</v>
      </c>
      <c r="G160" s="30">
        <v>26.9</v>
      </c>
      <c r="H160" s="23">
        <v>27.9</v>
      </c>
      <c r="I160" s="23">
        <v>28.1</v>
      </c>
      <c r="J160" s="23">
        <v>27.2</v>
      </c>
      <c r="K160" s="23">
        <v>26.9</v>
      </c>
      <c r="L160" s="30">
        <v>26</v>
      </c>
      <c r="M160" s="23">
        <v>23.2</v>
      </c>
      <c r="N160" s="31">
        <v>21.4</v>
      </c>
      <c r="O160" s="31">
        <v>19.6</v>
      </c>
      <c r="P160" s="31">
        <v>17.9</v>
      </c>
      <c r="Q160" s="85">
        <v>16.4</v>
      </c>
      <c r="R160" s="31">
        <v>15.1</v>
      </c>
      <c r="S160" s="31">
        <v>13.4</v>
      </c>
      <c r="T160" s="31">
        <v>12</v>
      </c>
      <c r="U160" s="31">
        <v>10.5</v>
      </c>
      <c r="V160" s="32">
        <v>9.2</v>
      </c>
      <c r="W160" s="28">
        <f t="shared" si="7"/>
        <v>0.5665132628584696</v>
      </c>
      <c r="X160" s="28">
        <f>SUM(X$41,$W$46:$W160)</f>
        <v>89.31367148494645</v>
      </c>
      <c r="Y160" s="29">
        <v>36.9</v>
      </c>
    </row>
    <row r="161" spans="1:25" ht="12.75">
      <c r="A161" s="20">
        <v>155</v>
      </c>
      <c r="B161" s="21" t="s">
        <v>59</v>
      </c>
      <c r="C161" s="23">
        <v>15.8</v>
      </c>
      <c r="D161" s="23">
        <v>17.3</v>
      </c>
      <c r="E161" s="23">
        <v>19</v>
      </c>
      <c r="F161" s="23">
        <v>20.3</v>
      </c>
      <c r="G161" s="30">
        <v>21.8</v>
      </c>
      <c r="H161" s="23">
        <v>23</v>
      </c>
      <c r="I161" s="23">
        <v>24.2</v>
      </c>
      <c r="J161" s="23">
        <v>25</v>
      </c>
      <c r="K161" s="23">
        <v>26.1</v>
      </c>
      <c r="L161" s="30">
        <v>24.7</v>
      </c>
      <c r="M161" s="23">
        <v>21.5</v>
      </c>
      <c r="N161" s="31">
        <v>20.4</v>
      </c>
      <c r="O161" s="31">
        <v>19.4</v>
      </c>
      <c r="P161" s="31">
        <v>18.2</v>
      </c>
      <c r="Q161" s="85">
        <v>16.5</v>
      </c>
      <c r="R161" s="31">
        <v>14.8</v>
      </c>
      <c r="S161" s="31">
        <v>13.4</v>
      </c>
      <c r="T161" s="31">
        <v>12</v>
      </c>
      <c r="U161" s="31">
        <v>10.6</v>
      </c>
      <c r="V161" s="32">
        <v>9.1</v>
      </c>
      <c r="W161" s="28">
        <f t="shared" si="7"/>
        <v>0.4159650499698476</v>
      </c>
      <c r="X161" s="28">
        <f>SUM(X$41,$W$46:$W161)</f>
        <v>89.7296365349163</v>
      </c>
      <c r="Y161" s="29">
        <v>27.094</v>
      </c>
    </row>
    <row r="162" spans="1:25" ht="12.75">
      <c r="A162" s="20">
        <v>156</v>
      </c>
      <c r="B162" s="21" t="s">
        <v>137</v>
      </c>
      <c r="C162" s="23">
        <v>25</v>
      </c>
      <c r="D162" s="23">
        <v>27.4</v>
      </c>
      <c r="E162" s="23">
        <v>29.8</v>
      </c>
      <c r="F162" s="23">
        <v>31.5</v>
      </c>
      <c r="G162" s="30">
        <v>32.5</v>
      </c>
      <c r="H162" s="23">
        <v>32.5</v>
      </c>
      <c r="I162" s="23">
        <v>30.6</v>
      </c>
      <c r="J162" s="23">
        <v>29.3</v>
      </c>
      <c r="K162" s="23">
        <v>26.4</v>
      </c>
      <c r="L162" s="30">
        <v>22.5</v>
      </c>
      <c r="M162" s="23">
        <v>20.2</v>
      </c>
      <c r="N162" s="31">
        <v>20.5</v>
      </c>
      <c r="O162" s="31">
        <v>19.7</v>
      </c>
      <c r="P162" s="31">
        <v>18.8</v>
      </c>
      <c r="Q162" s="85">
        <v>17.1</v>
      </c>
      <c r="R162" s="31">
        <v>15.6</v>
      </c>
      <c r="S162" s="31">
        <v>14.2</v>
      </c>
      <c r="T162" s="31">
        <v>13</v>
      </c>
      <c r="U162" s="31">
        <v>11.9</v>
      </c>
      <c r="V162" s="32">
        <v>10.8</v>
      </c>
      <c r="W162" s="28">
        <f t="shared" si="7"/>
        <v>0.17621786534117925</v>
      </c>
      <c r="X162" s="28">
        <f>SUM(X$41,$W$46:$W162)</f>
        <v>89.90585440025747</v>
      </c>
      <c r="Y162" s="29">
        <v>11.478</v>
      </c>
    </row>
    <row r="163" spans="1:25" ht="12.75">
      <c r="A163" s="20">
        <v>157</v>
      </c>
      <c r="B163" s="21" t="s">
        <v>128</v>
      </c>
      <c r="C163" s="23">
        <v>23.3</v>
      </c>
      <c r="D163" s="23">
        <v>27.3</v>
      </c>
      <c r="E163" s="23">
        <v>29.5</v>
      </c>
      <c r="F163" s="23">
        <v>32.9</v>
      </c>
      <c r="G163" s="30">
        <v>38</v>
      </c>
      <c r="H163" s="23">
        <v>37.6</v>
      </c>
      <c r="I163" s="23">
        <v>34.5</v>
      </c>
      <c r="J163" s="23">
        <v>28.6</v>
      </c>
      <c r="K163" s="23">
        <v>28.5</v>
      </c>
      <c r="L163" s="30">
        <v>27.6</v>
      </c>
      <c r="M163" s="23">
        <v>25.7</v>
      </c>
      <c r="N163" s="31">
        <v>23.3</v>
      </c>
      <c r="O163" s="31">
        <v>20.8</v>
      </c>
      <c r="P163" s="31">
        <v>18.8</v>
      </c>
      <c r="Q163" s="85">
        <v>17.1</v>
      </c>
      <c r="R163" s="31">
        <v>15.5</v>
      </c>
      <c r="S163" s="31">
        <v>13.9</v>
      </c>
      <c r="T163" s="31">
        <v>12.1</v>
      </c>
      <c r="U163" s="31">
        <v>10.4</v>
      </c>
      <c r="V163" s="32">
        <v>8.8</v>
      </c>
      <c r="W163" s="28">
        <f t="shared" si="7"/>
        <v>0.0072464569124443805</v>
      </c>
      <c r="X163" s="28">
        <f>SUM(X$41,$W$46:$W163)</f>
        <v>89.91310085716991</v>
      </c>
      <c r="Y163" s="29">
        <v>0.472</v>
      </c>
    </row>
    <row r="164" spans="1:25" ht="12.75">
      <c r="A164" s="20">
        <v>158</v>
      </c>
      <c r="B164" s="21" t="s">
        <v>106</v>
      </c>
      <c r="C164" s="23">
        <v>21.6</v>
      </c>
      <c r="D164" s="23">
        <v>22.5</v>
      </c>
      <c r="E164" s="23">
        <v>23.4</v>
      </c>
      <c r="F164" s="23">
        <v>24.5</v>
      </c>
      <c r="G164" s="30">
        <v>25.9</v>
      </c>
      <c r="H164" s="23">
        <v>27.4</v>
      </c>
      <c r="I164" s="23">
        <v>29.4</v>
      </c>
      <c r="J164" s="23">
        <v>29.5</v>
      </c>
      <c r="K164" s="23">
        <v>28.8</v>
      </c>
      <c r="L164" s="30">
        <v>27.1</v>
      </c>
      <c r="M164" s="23">
        <v>25.2</v>
      </c>
      <c r="N164" s="31">
        <v>23.1</v>
      </c>
      <c r="O164" s="31">
        <v>21.2</v>
      </c>
      <c r="P164" s="31">
        <v>19.2</v>
      </c>
      <c r="Q164" s="85">
        <v>17.2</v>
      </c>
      <c r="R164" s="31">
        <v>15.6</v>
      </c>
      <c r="S164" s="31">
        <v>14.2</v>
      </c>
      <c r="T164" s="31">
        <v>12.9</v>
      </c>
      <c r="U164" s="31">
        <v>11.6</v>
      </c>
      <c r="V164" s="32">
        <v>10.3</v>
      </c>
      <c r="W164" s="28">
        <f t="shared" si="7"/>
        <v>2.170191023973491</v>
      </c>
      <c r="X164" s="28">
        <f>SUM(X$41,$W$46:$W164)</f>
        <v>92.0832918811434</v>
      </c>
      <c r="Y164" s="29">
        <v>141.356</v>
      </c>
    </row>
    <row r="165" spans="1:25" ht="12.75">
      <c r="A165" s="20">
        <v>159</v>
      </c>
      <c r="B165" s="21" t="s">
        <v>92</v>
      </c>
      <c r="C165" s="23">
        <v>20.4</v>
      </c>
      <c r="D165" s="23">
        <v>22.9</v>
      </c>
      <c r="E165" s="23">
        <v>26.1</v>
      </c>
      <c r="F165" s="23">
        <v>29.1</v>
      </c>
      <c r="G165" s="30">
        <v>30.9</v>
      </c>
      <c r="H165" s="23">
        <v>30.9</v>
      </c>
      <c r="I165" s="23">
        <v>30</v>
      </c>
      <c r="J165" s="23">
        <v>28.7</v>
      </c>
      <c r="K165" s="23">
        <v>27.4</v>
      </c>
      <c r="L165" s="30">
        <v>24.6</v>
      </c>
      <c r="M165" s="23">
        <v>24.5</v>
      </c>
      <c r="N165" s="31">
        <v>23.7</v>
      </c>
      <c r="O165" s="31">
        <v>21.1</v>
      </c>
      <c r="P165" s="31">
        <v>19.2</v>
      </c>
      <c r="Q165" s="85">
        <v>17.7</v>
      </c>
      <c r="R165" s="31">
        <v>16.5</v>
      </c>
      <c r="S165" s="31">
        <v>15.2</v>
      </c>
      <c r="T165" s="31">
        <v>13.8</v>
      </c>
      <c r="U165" s="31">
        <v>12.3</v>
      </c>
      <c r="V165" s="32">
        <v>11</v>
      </c>
      <c r="W165" s="28">
        <f t="shared" si="7"/>
        <v>0.05542311324983944</v>
      </c>
      <c r="X165" s="28">
        <f>SUM(X$41,$W$46:$W165)</f>
        <v>92.13871499439324</v>
      </c>
      <c r="Y165" s="29">
        <v>3.61</v>
      </c>
    </row>
    <row r="166" spans="1:25" ht="12.75">
      <c r="A166" s="20">
        <v>160</v>
      </c>
      <c r="B166" s="21" t="s">
        <v>189</v>
      </c>
      <c r="C166" s="23">
        <v>32.3</v>
      </c>
      <c r="D166" s="23">
        <v>34.4</v>
      </c>
      <c r="E166" s="23">
        <v>33.5</v>
      </c>
      <c r="F166" s="23">
        <v>30</v>
      </c>
      <c r="G166" s="30">
        <v>27.1</v>
      </c>
      <c r="H166" s="23">
        <v>25.4</v>
      </c>
      <c r="I166" s="23">
        <v>30.6</v>
      </c>
      <c r="J166" s="23">
        <v>31.4</v>
      </c>
      <c r="K166" s="23">
        <v>28.8</v>
      </c>
      <c r="L166" s="30">
        <v>25.6</v>
      </c>
      <c r="M166" s="23">
        <v>25.6</v>
      </c>
      <c r="N166" s="31">
        <v>24.2</v>
      </c>
      <c r="O166" s="31">
        <v>22.3</v>
      </c>
      <c r="P166" s="31">
        <v>20.2</v>
      </c>
      <c r="Q166" s="85">
        <v>18.1</v>
      </c>
      <c r="R166" s="31">
        <v>16.2</v>
      </c>
      <c r="S166" s="31">
        <v>14.5</v>
      </c>
      <c r="T166" s="31">
        <v>12.8</v>
      </c>
      <c r="U166" s="31">
        <v>10.9</v>
      </c>
      <c r="V166" s="32">
        <v>9.1</v>
      </c>
      <c r="W166" s="28">
        <f t="shared" si="7"/>
        <v>0.007783800115697672</v>
      </c>
      <c r="X166" s="28">
        <f>SUM(X$41,$W$46:$W166)</f>
        <v>92.14649879450894</v>
      </c>
      <c r="Y166" s="29">
        <v>0.507</v>
      </c>
    </row>
    <row r="167" spans="1:25" ht="12.75">
      <c r="A167" s="20">
        <v>161</v>
      </c>
      <c r="B167" s="21" t="s">
        <v>169</v>
      </c>
      <c r="C167" s="23">
        <v>28.1</v>
      </c>
      <c r="D167" s="23">
        <v>29.7</v>
      </c>
      <c r="E167" s="23">
        <v>30.5</v>
      </c>
      <c r="F167" s="23">
        <v>29.8</v>
      </c>
      <c r="G167" s="30">
        <v>29.9</v>
      </c>
      <c r="H167" s="23">
        <v>30.6</v>
      </c>
      <c r="I167" s="23">
        <v>29.5</v>
      </c>
      <c r="J167" s="23">
        <v>29.3</v>
      </c>
      <c r="K167" s="23">
        <v>29.4</v>
      </c>
      <c r="L167" s="30">
        <v>27.2</v>
      </c>
      <c r="M167" s="23">
        <v>25.3</v>
      </c>
      <c r="N167" s="31">
        <v>23.8</v>
      </c>
      <c r="O167" s="31">
        <v>21.8</v>
      </c>
      <c r="P167" s="31">
        <v>20</v>
      </c>
      <c r="Q167" s="85">
        <v>18.2</v>
      </c>
      <c r="R167" s="31">
        <v>16.4</v>
      </c>
      <c r="S167" s="31">
        <v>14.7</v>
      </c>
      <c r="T167" s="31">
        <v>13</v>
      </c>
      <c r="U167" s="31">
        <v>11.4</v>
      </c>
      <c r="V167" s="32">
        <v>9.9</v>
      </c>
      <c r="W167" s="28">
        <f t="shared" si="7"/>
        <v>0.003300822534270216</v>
      </c>
      <c r="X167" s="28">
        <f>SUM(X$41,$W$46:$W167)</f>
        <v>92.14979961704321</v>
      </c>
      <c r="Y167" s="29">
        <v>0.215</v>
      </c>
    </row>
    <row r="168" spans="1:25" ht="12.75">
      <c r="A168" s="20">
        <v>162</v>
      </c>
      <c r="B168" s="21" t="s">
        <v>146</v>
      </c>
      <c r="C168" s="23">
        <v>26.1</v>
      </c>
      <c r="D168" s="23">
        <v>25.4</v>
      </c>
      <c r="E168" s="23">
        <v>25.4</v>
      </c>
      <c r="F168" s="23">
        <v>26.2</v>
      </c>
      <c r="G168" s="30">
        <v>27.6</v>
      </c>
      <c r="H168" s="23">
        <v>28.1</v>
      </c>
      <c r="I168" s="23">
        <v>28.4</v>
      </c>
      <c r="J168" s="23">
        <v>28.5</v>
      </c>
      <c r="K168" s="23">
        <v>28.3</v>
      </c>
      <c r="L168" s="30">
        <v>27.6</v>
      </c>
      <c r="M168" s="23">
        <v>26.6</v>
      </c>
      <c r="N168" s="31">
        <v>24.6</v>
      </c>
      <c r="O168" s="31">
        <v>22.1</v>
      </c>
      <c r="P168" s="31">
        <v>20</v>
      </c>
      <c r="Q168" s="85">
        <v>18.2</v>
      </c>
      <c r="R168" s="31">
        <v>16.6</v>
      </c>
      <c r="S168" s="31">
        <v>15.1</v>
      </c>
      <c r="T168" s="31">
        <v>13.4</v>
      </c>
      <c r="U168" s="31">
        <v>11.7</v>
      </c>
      <c r="V168" s="32">
        <v>10.1</v>
      </c>
      <c r="W168" s="28">
        <f t="shared" si="7"/>
        <v>0.0454899403211286</v>
      </c>
      <c r="X168" s="28">
        <f>SUM(X$41,$W$46:$W168)</f>
        <v>92.19528955736435</v>
      </c>
      <c r="Y168" s="29">
        <v>2.963</v>
      </c>
    </row>
    <row r="169" spans="1:25" ht="12.75">
      <c r="A169" s="20">
        <v>163</v>
      </c>
      <c r="B169" s="21" t="s">
        <v>56</v>
      </c>
      <c r="C169" s="23">
        <v>15</v>
      </c>
      <c r="D169" s="23">
        <v>18.6</v>
      </c>
      <c r="E169" s="23">
        <v>21.4</v>
      </c>
      <c r="F169" s="23">
        <v>22.2</v>
      </c>
      <c r="G169" s="30">
        <v>23.3</v>
      </c>
      <c r="H169" s="23">
        <v>25.5</v>
      </c>
      <c r="I169" s="23">
        <v>27</v>
      </c>
      <c r="J169" s="23">
        <v>27.9</v>
      </c>
      <c r="K169" s="23">
        <v>28.6</v>
      </c>
      <c r="L169" s="30">
        <v>28.3</v>
      </c>
      <c r="M169" s="23">
        <v>26.9</v>
      </c>
      <c r="N169" s="31">
        <v>24.5</v>
      </c>
      <c r="O169" s="31">
        <v>22.4</v>
      </c>
      <c r="P169" s="31">
        <v>20.7</v>
      </c>
      <c r="Q169" s="85">
        <v>19.1</v>
      </c>
      <c r="R169" s="31">
        <v>17.6</v>
      </c>
      <c r="S169" s="31">
        <v>16</v>
      </c>
      <c r="T169" s="31">
        <v>14.3</v>
      </c>
      <c r="U169" s="31">
        <v>12.8</v>
      </c>
      <c r="V169" s="32">
        <v>11.4</v>
      </c>
      <c r="W169" s="28">
        <f t="shared" si="7"/>
        <v>0.024825255990302043</v>
      </c>
      <c r="X169" s="28">
        <f>SUM(X$41,$W$46:$W169)</f>
        <v>92.22011481335466</v>
      </c>
      <c r="Y169" s="29">
        <v>1.617</v>
      </c>
    </row>
    <row r="170" spans="1:25" ht="12.75">
      <c r="A170" s="20">
        <v>164</v>
      </c>
      <c r="B170" s="21" t="s">
        <v>105</v>
      </c>
      <c r="C170" s="23">
        <v>21.4</v>
      </c>
      <c r="D170" s="23">
        <v>23.9</v>
      </c>
      <c r="E170" s="23">
        <v>25.5</v>
      </c>
      <c r="F170" s="23">
        <v>26.3</v>
      </c>
      <c r="G170" s="30">
        <v>27.3</v>
      </c>
      <c r="H170" s="23">
        <v>28.8</v>
      </c>
      <c r="I170" s="23">
        <v>30.5</v>
      </c>
      <c r="J170" s="23">
        <v>31</v>
      </c>
      <c r="K170" s="23">
        <v>29.7</v>
      </c>
      <c r="L170" s="30">
        <v>28.4</v>
      </c>
      <c r="M170" s="23">
        <v>27.8</v>
      </c>
      <c r="N170" s="31">
        <v>26.2</v>
      </c>
      <c r="O170" s="31">
        <v>23.7</v>
      </c>
      <c r="P170" s="31">
        <v>21.3</v>
      </c>
      <c r="Q170" s="85">
        <v>19.2</v>
      </c>
      <c r="R170" s="31">
        <v>17.6</v>
      </c>
      <c r="S170" s="31">
        <v>16.1</v>
      </c>
      <c r="T170" s="31">
        <v>14.6</v>
      </c>
      <c r="U170" s="31">
        <v>12.8</v>
      </c>
      <c r="V170" s="32">
        <v>11.2</v>
      </c>
      <c r="W170" s="28">
        <f t="shared" si="7"/>
        <v>0.1807008429226067</v>
      </c>
      <c r="X170" s="28">
        <f>SUM(X$41,$W$46:$W170)</f>
        <v>92.40081565627726</v>
      </c>
      <c r="Y170" s="29">
        <v>11.77</v>
      </c>
    </row>
    <row r="171" spans="1:25" ht="12.75">
      <c r="A171" s="20">
        <v>165</v>
      </c>
      <c r="B171" s="21" t="s">
        <v>149</v>
      </c>
      <c r="C171" s="23">
        <v>26.6</v>
      </c>
      <c r="D171" s="23">
        <v>28.3</v>
      </c>
      <c r="E171" s="23">
        <v>29</v>
      </c>
      <c r="F171" s="23">
        <v>29.8</v>
      </c>
      <c r="G171" s="30">
        <v>30.5</v>
      </c>
      <c r="H171" s="23">
        <v>31.6</v>
      </c>
      <c r="I171" s="23">
        <v>30.7</v>
      </c>
      <c r="J171" s="23">
        <v>30.4</v>
      </c>
      <c r="K171" s="23">
        <v>27.6</v>
      </c>
      <c r="L171" s="30">
        <v>26.1</v>
      </c>
      <c r="M171" s="23">
        <v>27.5</v>
      </c>
      <c r="N171" s="31">
        <v>26.1</v>
      </c>
      <c r="O171" s="31">
        <v>23.6</v>
      </c>
      <c r="P171" s="31">
        <v>21.2</v>
      </c>
      <c r="Q171" s="85">
        <v>19.3</v>
      </c>
      <c r="R171" s="31">
        <v>17.7</v>
      </c>
      <c r="S171" s="31">
        <v>15.9</v>
      </c>
      <c r="T171" s="31">
        <v>14.1</v>
      </c>
      <c r="U171" s="31">
        <v>12.1</v>
      </c>
      <c r="V171" s="32">
        <v>10.2</v>
      </c>
      <c r="W171" s="28">
        <f t="shared" si="7"/>
        <v>0.590739764993718</v>
      </c>
      <c r="X171" s="28">
        <f>SUM(X$41,$W$46:$W171)</f>
        <v>92.99155542127097</v>
      </c>
      <c r="Y171" s="29">
        <v>38.478</v>
      </c>
    </row>
    <row r="172" spans="1:25" ht="12.75">
      <c r="A172" s="20">
        <v>166</v>
      </c>
      <c r="B172" s="21" t="s">
        <v>54</v>
      </c>
      <c r="C172" s="23">
        <v>14.8</v>
      </c>
      <c r="D172" s="23">
        <v>24.2</v>
      </c>
      <c r="E172" s="23">
        <v>32</v>
      </c>
      <c r="F172" s="23">
        <v>34.7</v>
      </c>
      <c r="G172" s="30">
        <v>31.8</v>
      </c>
      <c r="H172" s="23">
        <v>31.6</v>
      </c>
      <c r="I172" s="23">
        <v>31</v>
      </c>
      <c r="J172" s="23">
        <v>28.2</v>
      </c>
      <c r="K172" s="23">
        <v>27.6</v>
      </c>
      <c r="L172" s="30">
        <v>27.1</v>
      </c>
      <c r="M172" s="23">
        <v>26.7</v>
      </c>
      <c r="N172" s="31">
        <v>24.9</v>
      </c>
      <c r="O172" s="31">
        <v>22.6</v>
      </c>
      <c r="P172" s="31">
        <v>20.8</v>
      </c>
      <c r="Q172" s="85">
        <v>19.4</v>
      </c>
      <c r="R172" s="31">
        <v>17.9</v>
      </c>
      <c r="S172" s="31">
        <v>16.1</v>
      </c>
      <c r="T172" s="31">
        <v>14.1</v>
      </c>
      <c r="U172" s="31">
        <v>12.3</v>
      </c>
      <c r="V172" s="32">
        <v>10.6</v>
      </c>
      <c r="W172" s="28">
        <f t="shared" si="7"/>
        <v>0.002348957431364386</v>
      </c>
      <c r="X172" s="28">
        <f>SUM(X$41,$W$46:$W172)</f>
        <v>92.99390437870234</v>
      </c>
      <c r="Y172" s="29">
        <v>0.153</v>
      </c>
    </row>
    <row r="173" spans="1:25" ht="12.75">
      <c r="A173" s="20">
        <v>167</v>
      </c>
      <c r="B173" s="21" t="s">
        <v>120</v>
      </c>
      <c r="C173" s="23">
        <v>23</v>
      </c>
      <c r="D173" s="23">
        <v>26.4</v>
      </c>
      <c r="E173" s="23">
        <v>29.7</v>
      </c>
      <c r="F173" s="23">
        <v>31.5</v>
      </c>
      <c r="G173" s="30">
        <v>32.6</v>
      </c>
      <c r="H173" s="23">
        <v>33.6</v>
      </c>
      <c r="I173" s="23">
        <v>35</v>
      </c>
      <c r="J173" s="23">
        <v>30.7</v>
      </c>
      <c r="K173" s="23">
        <v>29.4</v>
      </c>
      <c r="L173" s="30">
        <v>30</v>
      </c>
      <c r="M173" s="23">
        <v>29.1</v>
      </c>
      <c r="N173" s="31">
        <v>26.8</v>
      </c>
      <c r="O173" s="31">
        <v>24.1</v>
      </c>
      <c r="P173" s="31">
        <v>21.6</v>
      </c>
      <c r="Q173" s="85">
        <v>19.8</v>
      </c>
      <c r="R173" s="31">
        <v>18.4</v>
      </c>
      <c r="S173" s="31">
        <v>16.9</v>
      </c>
      <c r="T173" s="31">
        <v>15.1</v>
      </c>
      <c r="U173" s="31">
        <v>13.2</v>
      </c>
      <c r="V173" s="32">
        <v>11.5</v>
      </c>
      <c r="W173" s="28">
        <f t="shared" si="7"/>
        <v>0.012251425034175036</v>
      </c>
      <c r="X173" s="28">
        <f>SUM(X$41,$W$46:$W173)</f>
        <v>93.00615580373652</v>
      </c>
      <c r="Y173" s="29">
        <v>0.798</v>
      </c>
    </row>
    <row r="174" spans="1:25" ht="12.75">
      <c r="A174" s="20">
        <v>168</v>
      </c>
      <c r="B174" s="21" t="s">
        <v>116</v>
      </c>
      <c r="C174" s="23">
        <v>22.7</v>
      </c>
      <c r="D174" s="23">
        <v>25.3</v>
      </c>
      <c r="E174" s="23">
        <v>27.3</v>
      </c>
      <c r="F174" s="23">
        <v>29.1</v>
      </c>
      <c r="G174" s="30">
        <v>31.3</v>
      </c>
      <c r="H174" s="23">
        <v>33.5</v>
      </c>
      <c r="I174" s="23">
        <v>33.9</v>
      </c>
      <c r="J174" s="23">
        <v>33.1</v>
      </c>
      <c r="K174" s="23">
        <v>31.9</v>
      </c>
      <c r="L174" s="30">
        <v>30.6</v>
      </c>
      <c r="M174" s="23">
        <v>28.8</v>
      </c>
      <c r="N174" s="31">
        <v>26.7</v>
      </c>
      <c r="O174" s="31">
        <v>24.4</v>
      </c>
      <c r="P174" s="31">
        <v>22.1</v>
      </c>
      <c r="Q174" s="85">
        <v>19.9</v>
      </c>
      <c r="R174" s="31">
        <v>17.9</v>
      </c>
      <c r="S174" s="31">
        <v>15.9</v>
      </c>
      <c r="T174" s="31">
        <v>13.9</v>
      </c>
      <c r="U174" s="31">
        <v>11.9</v>
      </c>
      <c r="V174" s="32">
        <v>10</v>
      </c>
      <c r="W174" s="28">
        <f aca="true" t="shared" si="8" ref="W174:W201">100*$Y174/$Y$203</f>
        <v>0.09578526414563664</v>
      </c>
      <c r="X174" s="28">
        <f>SUM(X$41,$W$46:$W174)</f>
        <v>93.10194106788215</v>
      </c>
      <c r="Y174" s="29">
        <v>6.239</v>
      </c>
    </row>
    <row r="175" spans="1:25" ht="12.75">
      <c r="A175" s="20">
        <v>169</v>
      </c>
      <c r="B175" s="21" t="s">
        <v>167</v>
      </c>
      <c r="C175" s="23">
        <v>28</v>
      </c>
      <c r="D175" s="23">
        <v>26.8</v>
      </c>
      <c r="E175" s="23">
        <v>28</v>
      </c>
      <c r="F175" s="23">
        <v>28.9</v>
      </c>
      <c r="G175" s="30">
        <v>30.5</v>
      </c>
      <c r="H175" s="23">
        <v>31.3</v>
      </c>
      <c r="I175" s="23">
        <v>31.3</v>
      </c>
      <c r="J175" s="23">
        <v>30.2</v>
      </c>
      <c r="K175" s="23">
        <v>30.8</v>
      </c>
      <c r="L175" s="30">
        <v>30.4</v>
      </c>
      <c r="M175" s="23">
        <v>29.8</v>
      </c>
      <c r="N175" s="31">
        <v>27.5</v>
      </c>
      <c r="O175" s="31">
        <v>25.1</v>
      </c>
      <c r="P175" s="31">
        <v>22.6</v>
      </c>
      <c r="Q175" s="85">
        <v>20.1</v>
      </c>
      <c r="R175" s="31">
        <v>17.7</v>
      </c>
      <c r="S175" s="31">
        <v>15.4</v>
      </c>
      <c r="T175" s="31">
        <v>13.4</v>
      </c>
      <c r="U175" s="31">
        <v>11.4</v>
      </c>
      <c r="V175" s="32">
        <v>9.5</v>
      </c>
      <c r="W175" s="28">
        <f t="shared" si="8"/>
        <v>0.1951323460956951</v>
      </c>
      <c r="X175" s="28">
        <f>SUM(X$41,$W$46:$W175)</f>
        <v>93.29707341397784</v>
      </c>
      <c r="Y175" s="29">
        <v>12.71</v>
      </c>
    </row>
    <row r="176" spans="1:25" ht="12.75">
      <c r="A176" s="20">
        <v>170</v>
      </c>
      <c r="B176" s="21" t="s">
        <v>188</v>
      </c>
      <c r="C176" s="23">
        <v>31.9</v>
      </c>
      <c r="D176" s="23">
        <v>31.4</v>
      </c>
      <c r="E176" s="23">
        <v>31.6</v>
      </c>
      <c r="F176" s="23">
        <v>32.7</v>
      </c>
      <c r="G176" s="30">
        <v>33.9</v>
      </c>
      <c r="H176" s="23">
        <v>33.3</v>
      </c>
      <c r="I176" s="23">
        <v>31.5</v>
      </c>
      <c r="J176" s="23">
        <v>32.7</v>
      </c>
      <c r="K176" s="23">
        <v>29.4</v>
      </c>
      <c r="L176" s="30">
        <v>28.3</v>
      </c>
      <c r="M176" s="23">
        <v>25</v>
      </c>
      <c r="N176" s="31">
        <v>22.6</v>
      </c>
      <c r="O176" s="31">
        <v>22.6</v>
      </c>
      <c r="P176" s="31">
        <v>21.7</v>
      </c>
      <c r="Q176" s="85">
        <v>20.2</v>
      </c>
      <c r="R176" s="31">
        <v>18.1</v>
      </c>
      <c r="S176" s="31">
        <v>16.1</v>
      </c>
      <c r="T176" s="31">
        <v>14.2</v>
      </c>
      <c r="U176" s="31">
        <v>12.7</v>
      </c>
      <c r="V176" s="32">
        <v>11.2</v>
      </c>
      <c r="W176" s="28">
        <f t="shared" si="8"/>
        <v>0.42981315195083236</v>
      </c>
      <c r="X176" s="28">
        <f>SUM(X$41,$W$46:$W176)</f>
        <v>93.72688656592868</v>
      </c>
      <c r="Y176" s="29">
        <v>27.996</v>
      </c>
    </row>
    <row r="177" spans="1:25" ht="12.75">
      <c r="A177" s="20">
        <v>171</v>
      </c>
      <c r="B177" s="21" t="s">
        <v>163</v>
      </c>
      <c r="C177" s="23">
        <v>27.8</v>
      </c>
      <c r="D177" s="23">
        <v>30</v>
      </c>
      <c r="E177" s="23">
        <v>32.4</v>
      </c>
      <c r="F177" s="23">
        <v>34.1</v>
      </c>
      <c r="G177" s="30">
        <v>36.4</v>
      </c>
      <c r="H177" s="23">
        <v>37.2</v>
      </c>
      <c r="I177" s="23">
        <v>37.7</v>
      </c>
      <c r="J177" s="23">
        <v>35</v>
      </c>
      <c r="K177" s="23">
        <v>29.2</v>
      </c>
      <c r="L177" s="30">
        <v>26.6</v>
      </c>
      <c r="M177" s="23">
        <v>25.9</v>
      </c>
      <c r="N177" s="31">
        <v>27.4</v>
      </c>
      <c r="O177" s="31">
        <v>25.7</v>
      </c>
      <c r="P177" s="31">
        <v>22.8</v>
      </c>
      <c r="Q177" s="85">
        <v>20.3</v>
      </c>
      <c r="R177" s="31">
        <v>18.8</v>
      </c>
      <c r="S177" s="31">
        <v>17.5</v>
      </c>
      <c r="T177" s="31">
        <v>16</v>
      </c>
      <c r="U177" s="31">
        <v>14.3</v>
      </c>
      <c r="V177" s="32">
        <v>12.6</v>
      </c>
      <c r="W177" s="28">
        <f t="shared" si="8"/>
        <v>0.5465394483603973</v>
      </c>
      <c r="X177" s="28">
        <f>SUM(X$41,$W$46:$W177)</f>
        <v>94.27342601428907</v>
      </c>
      <c r="Y177" s="29">
        <v>35.599</v>
      </c>
    </row>
    <row r="178" spans="1:25" ht="12.75">
      <c r="A178" s="20">
        <v>172</v>
      </c>
      <c r="B178" s="21" t="s">
        <v>101</v>
      </c>
      <c r="C178" s="23">
        <v>21.2</v>
      </c>
      <c r="D178" s="23">
        <v>22.9</v>
      </c>
      <c r="E178" s="23">
        <v>25.8</v>
      </c>
      <c r="F178" s="23">
        <v>27.1</v>
      </c>
      <c r="G178" s="30">
        <v>27.6</v>
      </c>
      <c r="H178" s="23">
        <v>28</v>
      </c>
      <c r="I178" s="23">
        <v>28.3</v>
      </c>
      <c r="J178" s="23">
        <v>29.3</v>
      </c>
      <c r="K178" s="23">
        <v>29.7</v>
      </c>
      <c r="L178" s="30">
        <v>28.3</v>
      </c>
      <c r="M178" s="23">
        <v>26.3</v>
      </c>
      <c r="N178" s="31">
        <v>25.2</v>
      </c>
      <c r="O178" s="31">
        <v>24.1</v>
      </c>
      <c r="P178" s="31">
        <v>22.4</v>
      </c>
      <c r="Q178" s="85">
        <v>20.5</v>
      </c>
      <c r="R178" s="31">
        <v>18.4</v>
      </c>
      <c r="S178" s="31">
        <v>16.7</v>
      </c>
      <c r="T178" s="31">
        <v>15.3</v>
      </c>
      <c r="U178" s="31">
        <v>13.9</v>
      </c>
      <c r="V178" s="32">
        <v>12.6</v>
      </c>
      <c r="W178" s="28">
        <f t="shared" si="8"/>
        <v>1.212645435776127</v>
      </c>
      <c r="X178" s="28">
        <f>SUM(X$41,$W$46:$W178)</f>
        <v>95.4860714500652</v>
      </c>
      <c r="Y178" s="29">
        <v>78.986</v>
      </c>
    </row>
    <row r="179" spans="1:25" ht="12.75">
      <c r="A179" s="20">
        <v>173</v>
      </c>
      <c r="B179" s="21" t="s">
        <v>91</v>
      </c>
      <c r="C179" s="23">
        <v>20.4</v>
      </c>
      <c r="D179" s="23">
        <v>23.5</v>
      </c>
      <c r="E179" s="23">
        <v>24.9</v>
      </c>
      <c r="F179" s="23">
        <v>25.9</v>
      </c>
      <c r="G179" s="30">
        <v>26.4</v>
      </c>
      <c r="H179" s="23">
        <v>26.2</v>
      </c>
      <c r="I179" s="23">
        <v>21.9</v>
      </c>
      <c r="J179" s="23">
        <v>23.8</v>
      </c>
      <c r="K179" s="23">
        <v>25.9</v>
      </c>
      <c r="L179" s="30">
        <v>27.8</v>
      </c>
      <c r="M179" s="23">
        <v>29.9</v>
      </c>
      <c r="N179" s="31">
        <v>30.1</v>
      </c>
      <c r="O179" s="31">
        <v>27.4</v>
      </c>
      <c r="P179" s="31">
        <v>23.7</v>
      </c>
      <c r="Q179" s="85">
        <v>20.6</v>
      </c>
      <c r="R179" s="31">
        <v>18.7</v>
      </c>
      <c r="S179" s="31">
        <v>17.6</v>
      </c>
      <c r="T179" s="31">
        <v>16.6</v>
      </c>
      <c r="U179" s="31">
        <v>14.8</v>
      </c>
      <c r="V179" s="32">
        <v>12.8</v>
      </c>
      <c r="W179" s="28">
        <f t="shared" si="8"/>
        <v>0.06950150517507567</v>
      </c>
      <c r="X179" s="28">
        <f>SUM(X$41,$W$46:$W179)</f>
        <v>95.55557295524027</v>
      </c>
      <c r="Y179" s="29">
        <v>4.527</v>
      </c>
    </row>
    <row r="180" spans="1:25" ht="12.75">
      <c r="A180" s="20">
        <v>174</v>
      </c>
      <c r="B180" s="21" t="s">
        <v>164</v>
      </c>
      <c r="C180" s="23">
        <v>27.8</v>
      </c>
      <c r="D180" s="23">
        <v>29.9</v>
      </c>
      <c r="E180" s="23">
        <v>31.2</v>
      </c>
      <c r="F180" s="23">
        <v>32</v>
      </c>
      <c r="G180" s="30">
        <v>32.3</v>
      </c>
      <c r="H180" s="23">
        <v>33.4</v>
      </c>
      <c r="I180" s="23">
        <v>37.1</v>
      </c>
      <c r="J180" s="23">
        <v>33.9</v>
      </c>
      <c r="K180" s="25">
        <v>2</v>
      </c>
      <c r="L180" s="30">
        <v>16.1</v>
      </c>
      <c r="M180" s="23">
        <v>23.3</v>
      </c>
      <c r="N180" s="31">
        <v>27.3</v>
      </c>
      <c r="O180" s="31">
        <v>27.2</v>
      </c>
      <c r="P180" s="31">
        <v>24.5</v>
      </c>
      <c r="Q180" s="85">
        <v>20.6</v>
      </c>
      <c r="R180" s="31">
        <v>17.9</v>
      </c>
      <c r="S180" s="31">
        <v>16.9</v>
      </c>
      <c r="T180" s="31">
        <v>16.3</v>
      </c>
      <c r="U180" s="31">
        <v>15.1</v>
      </c>
      <c r="V180" s="32">
        <v>13.1</v>
      </c>
      <c r="W180" s="28">
        <f t="shared" si="8"/>
        <v>0.14176648968116826</v>
      </c>
      <c r="X180" s="28">
        <f>SUM(X$41,$W$46:$W180)</f>
        <v>95.69733944492144</v>
      </c>
      <c r="Y180" s="29">
        <v>9.234</v>
      </c>
    </row>
    <row r="181" spans="1:25" ht="12.75">
      <c r="A181" s="20">
        <v>175</v>
      </c>
      <c r="B181" s="21" t="s">
        <v>124</v>
      </c>
      <c r="C181" s="23">
        <v>23.2</v>
      </c>
      <c r="D181" s="23">
        <v>24.3</v>
      </c>
      <c r="E181" s="23">
        <v>25.1</v>
      </c>
      <c r="F181" s="23">
        <v>26.1</v>
      </c>
      <c r="G181" s="30">
        <v>26.8</v>
      </c>
      <c r="H181" s="23">
        <v>27.9</v>
      </c>
      <c r="I181" s="23">
        <v>28.5</v>
      </c>
      <c r="J181" s="23">
        <v>28.5</v>
      </c>
      <c r="K181" s="23">
        <v>29.6</v>
      </c>
      <c r="L181" s="30">
        <v>29.8</v>
      </c>
      <c r="M181" s="23">
        <v>28.3</v>
      </c>
      <c r="N181" s="31">
        <v>26.7</v>
      </c>
      <c r="O181" s="31">
        <v>24.8</v>
      </c>
      <c r="P181" s="31">
        <v>22.8</v>
      </c>
      <c r="Q181" s="85">
        <v>20.8</v>
      </c>
      <c r="R181" s="31">
        <v>19</v>
      </c>
      <c r="S181" s="31">
        <v>17.4</v>
      </c>
      <c r="T181" s="31">
        <v>15.8</v>
      </c>
      <c r="U181" s="31">
        <v>14.2</v>
      </c>
      <c r="V181" s="32">
        <v>12.8</v>
      </c>
      <c r="W181" s="28">
        <f t="shared" si="8"/>
        <v>0.286219695378603</v>
      </c>
      <c r="X181" s="28">
        <f>SUM(X$41,$W$46:$W181)</f>
        <v>95.98355914030004</v>
      </c>
      <c r="Y181" s="29">
        <v>18.643</v>
      </c>
    </row>
    <row r="182" spans="1:25" ht="12.75">
      <c r="A182" s="20">
        <v>176</v>
      </c>
      <c r="B182" s="21" t="s">
        <v>26</v>
      </c>
      <c r="C182" s="25">
        <v>10.5</v>
      </c>
      <c r="D182" s="25">
        <v>11.7</v>
      </c>
      <c r="E182" s="25">
        <v>13.2</v>
      </c>
      <c r="F182" s="23">
        <v>15.3</v>
      </c>
      <c r="G182" s="30">
        <v>16.9</v>
      </c>
      <c r="H182" s="23">
        <v>18.5</v>
      </c>
      <c r="I182" s="23">
        <v>20.3</v>
      </c>
      <c r="J182" s="23">
        <v>22.3</v>
      </c>
      <c r="K182" s="23">
        <v>23.5</v>
      </c>
      <c r="L182" s="30">
        <v>23.9</v>
      </c>
      <c r="M182" s="23">
        <v>23.4</v>
      </c>
      <c r="N182" s="31">
        <v>23.7</v>
      </c>
      <c r="O182" s="31">
        <v>24.3</v>
      </c>
      <c r="P182" s="31">
        <v>23.6</v>
      </c>
      <c r="Q182" s="85">
        <v>21.8</v>
      </c>
      <c r="R182" s="31">
        <v>19.9</v>
      </c>
      <c r="S182" s="31">
        <v>18.4</v>
      </c>
      <c r="T182" s="31">
        <v>16.9</v>
      </c>
      <c r="U182" s="31">
        <v>15.6</v>
      </c>
      <c r="V182" s="32">
        <v>14.3</v>
      </c>
      <c r="W182" s="28">
        <f t="shared" si="8"/>
        <v>0.007430688867845509</v>
      </c>
      <c r="X182" s="28">
        <f>SUM(X$41,$W$46:$W182)</f>
        <v>95.99098982916789</v>
      </c>
      <c r="Y182" s="29">
        <v>0.484</v>
      </c>
    </row>
    <row r="183" spans="1:25" ht="12.75">
      <c r="A183" s="20">
        <v>177</v>
      </c>
      <c r="B183" s="21" t="s">
        <v>104</v>
      </c>
      <c r="C183" s="23">
        <v>21.4</v>
      </c>
      <c r="D183" s="23">
        <v>24.1</v>
      </c>
      <c r="E183" s="23">
        <v>27.2</v>
      </c>
      <c r="F183" s="23">
        <v>30.3</v>
      </c>
      <c r="G183" s="30">
        <v>33.2</v>
      </c>
      <c r="H183" s="23">
        <v>33.9</v>
      </c>
      <c r="I183" s="23">
        <v>32</v>
      </c>
      <c r="J183" s="23">
        <v>32.2</v>
      </c>
      <c r="K183" s="23">
        <v>32</v>
      </c>
      <c r="L183" s="30">
        <v>29.8</v>
      </c>
      <c r="M183" s="23">
        <v>26.3</v>
      </c>
      <c r="N183" s="31">
        <v>25.9</v>
      </c>
      <c r="O183" s="31">
        <v>25</v>
      </c>
      <c r="P183" s="31">
        <v>23.7</v>
      </c>
      <c r="Q183" s="85">
        <v>21.9</v>
      </c>
      <c r="R183" s="31">
        <v>19.7</v>
      </c>
      <c r="S183" s="31">
        <v>17.7</v>
      </c>
      <c r="T183" s="31">
        <v>16</v>
      </c>
      <c r="U183" s="31">
        <v>14.6</v>
      </c>
      <c r="V183" s="32">
        <v>13.3</v>
      </c>
      <c r="W183" s="28">
        <f t="shared" si="8"/>
        <v>0.20305432017794364</v>
      </c>
      <c r="X183" s="28">
        <f>SUM(X$41,$W$46:$W183)</f>
        <v>96.19404414934583</v>
      </c>
      <c r="Y183" s="29">
        <v>13.226</v>
      </c>
    </row>
    <row r="184" spans="1:25" ht="12.75">
      <c r="A184" s="20">
        <v>178</v>
      </c>
      <c r="B184" s="21" t="s">
        <v>108</v>
      </c>
      <c r="C184" s="23">
        <v>21.6</v>
      </c>
      <c r="D184" s="23">
        <v>22.4</v>
      </c>
      <c r="E184" s="23">
        <v>23.6</v>
      </c>
      <c r="F184" s="23">
        <v>25.3</v>
      </c>
      <c r="G184" s="30">
        <v>27.6</v>
      </c>
      <c r="H184" s="23">
        <v>28.8</v>
      </c>
      <c r="I184" s="23">
        <v>25.2</v>
      </c>
      <c r="J184" s="23">
        <v>26.7</v>
      </c>
      <c r="K184" s="23">
        <v>22.2</v>
      </c>
      <c r="L184" s="30">
        <v>27.4</v>
      </c>
      <c r="M184" s="23">
        <v>27.3</v>
      </c>
      <c r="N184" s="31">
        <v>26.3</v>
      </c>
      <c r="O184" s="31">
        <v>25</v>
      </c>
      <c r="P184" s="31">
        <v>23.4</v>
      </c>
      <c r="Q184" s="85">
        <v>22.2</v>
      </c>
      <c r="R184" s="31">
        <v>20.9</v>
      </c>
      <c r="S184" s="31">
        <v>19.1</v>
      </c>
      <c r="T184" s="31">
        <v>17.4</v>
      </c>
      <c r="U184" s="31">
        <v>15.6</v>
      </c>
      <c r="V184" s="32">
        <v>14.3</v>
      </c>
      <c r="W184" s="28">
        <f t="shared" si="8"/>
        <v>0.12583042553897064</v>
      </c>
      <c r="X184" s="28">
        <f>SUM(X$41,$W$46:$W184)</f>
        <v>96.31987457488479</v>
      </c>
      <c r="Y184" s="29">
        <v>8.196</v>
      </c>
    </row>
    <row r="185" spans="1:25" ht="12.75">
      <c r="A185" s="20">
        <v>179</v>
      </c>
      <c r="B185" s="21" t="s">
        <v>43</v>
      </c>
      <c r="C185" s="25">
        <v>14</v>
      </c>
      <c r="D185" s="23">
        <v>15.8</v>
      </c>
      <c r="E185" s="23">
        <v>17.2</v>
      </c>
      <c r="F185" s="23">
        <v>18.5</v>
      </c>
      <c r="G185" s="30">
        <v>17.5</v>
      </c>
      <c r="H185" s="23">
        <v>18.8</v>
      </c>
      <c r="I185" s="23">
        <v>20.3</v>
      </c>
      <c r="J185" s="23">
        <v>23.1</v>
      </c>
      <c r="K185" s="23">
        <v>21.2</v>
      </c>
      <c r="L185" s="30">
        <v>22.6</v>
      </c>
      <c r="M185" s="23">
        <v>23.4</v>
      </c>
      <c r="N185" s="31">
        <v>24.1</v>
      </c>
      <c r="O185" s="31">
        <v>23.9</v>
      </c>
      <c r="P185" s="31">
        <v>23.3</v>
      </c>
      <c r="Q185" s="85">
        <v>22.8</v>
      </c>
      <c r="R185" s="31">
        <v>21.8</v>
      </c>
      <c r="S185" s="31">
        <v>20.3</v>
      </c>
      <c r="T185" s="31">
        <v>18.6</v>
      </c>
      <c r="U185" s="31">
        <v>16.9</v>
      </c>
      <c r="V185" s="32">
        <v>15.5</v>
      </c>
      <c r="W185" s="28">
        <f t="shared" si="8"/>
        <v>0.08575997523922524</v>
      </c>
      <c r="X185" s="28">
        <f>SUM(X$41,$W$46:$W185)</f>
        <v>96.40563455012402</v>
      </c>
      <c r="Y185" s="29">
        <v>5.586</v>
      </c>
    </row>
    <row r="186" spans="1:25" ht="12.75">
      <c r="A186" s="20">
        <v>180</v>
      </c>
      <c r="B186" s="21" t="s">
        <v>67</v>
      </c>
      <c r="C186" s="23">
        <v>17</v>
      </c>
      <c r="D186" s="23">
        <v>18.6</v>
      </c>
      <c r="E186" s="23">
        <v>20.4</v>
      </c>
      <c r="F186" s="23">
        <v>22</v>
      </c>
      <c r="G186" s="30">
        <v>23.5</v>
      </c>
      <c r="H186" s="23">
        <v>25.1</v>
      </c>
      <c r="I186" s="23">
        <v>26.6</v>
      </c>
      <c r="J186" s="23">
        <v>27.8</v>
      </c>
      <c r="K186" s="23">
        <v>28.2</v>
      </c>
      <c r="L186" s="30">
        <v>28.5</v>
      </c>
      <c r="M186" s="23">
        <v>28.5</v>
      </c>
      <c r="N186" s="31">
        <v>27.9</v>
      </c>
      <c r="O186" s="31">
        <v>26.6</v>
      </c>
      <c r="P186" s="31">
        <v>25.1</v>
      </c>
      <c r="Q186" s="85">
        <v>23.1</v>
      </c>
      <c r="R186" s="31">
        <v>21.2</v>
      </c>
      <c r="S186" s="31">
        <v>19.5</v>
      </c>
      <c r="T186" s="31">
        <v>17.9</v>
      </c>
      <c r="U186" s="31">
        <v>16.2</v>
      </c>
      <c r="V186" s="32">
        <v>14.7</v>
      </c>
      <c r="W186" s="28">
        <f t="shared" si="8"/>
        <v>0.13822002453969653</v>
      </c>
      <c r="X186" s="28">
        <f>SUM(X$41,$W$46:$W186)</f>
        <v>96.54385457466371</v>
      </c>
      <c r="Y186" s="29">
        <v>9.003</v>
      </c>
    </row>
    <row r="187" spans="1:25" ht="12.75">
      <c r="A187" s="20">
        <v>181</v>
      </c>
      <c r="B187" s="21" t="s">
        <v>50</v>
      </c>
      <c r="C187" s="23">
        <v>14.3</v>
      </c>
      <c r="D187" s="23">
        <v>18.8</v>
      </c>
      <c r="E187" s="23">
        <v>19.9</v>
      </c>
      <c r="F187" s="23">
        <v>23.8</v>
      </c>
      <c r="G187" s="30">
        <v>27.1</v>
      </c>
      <c r="H187" s="23">
        <v>29.9</v>
      </c>
      <c r="I187" s="23">
        <v>34.4</v>
      </c>
      <c r="J187" s="23">
        <v>33.2</v>
      </c>
      <c r="K187" s="23">
        <v>32.4</v>
      </c>
      <c r="L187" s="30">
        <v>31.2</v>
      </c>
      <c r="M187" s="23">
        <v>29.6</v>
      </c>
      <c r="N187" s="31">
        <v>29</v>
      </c>
      <c r="O187" s="31">
        <v>27.7</v>
      </c>
      <c r="P187" s="31">
        <v>25.7</v>
      </c>
      <c r="Q187" s="85">
        <v>23.4</v>
      </c>
      <c r="R187" s="31">
        <v>21.2</v>
      </c>
      <c r="S187" s="31">
        <v>19.5</v>
      </c>
      <c r="T187" s="31">
        <v>17.7</v>
      </c>
      <c r="U187" s="31">
        <v>16</v>
      </c>
      <c r="V187" s="32">
        <v>14.4</v>
      </c>
      <c r="W187" s="28">
        <f t="shared" si="8"/>
        <v>0.1303441084462983</v>
      </c>
      <c r="X187" s="28">
        <f>SUM(X$41,$W$46:$W187)</f>
        <v>96.67419868311</v>
      </c>
      <c r="Y187" s="29">
        <v>8.49</v>
      </c>
    </row>
    <row r="188" spans="1:25" ht="12.75">
      <c r="A188" s="20">
        <v>182</v>
      </c>
      <c r="B188" s="21" t="s">
        <v>71</v>
      </c>
      <c r="C188" s="23">
        <v>18.1</v>
      </c>
      <c r="D188" s="23">
        <v>20.9</v>
      </c>
      <c r="E188" s="23">
        <v>23.2</v>
      </c>
      <c r="F188" s="23">
        <v>24.5</v>
      </c>
      <c r="G188" s="30">
        <v>25.4</v>
      </c>
      <c r="H188" s="23">
        <v>27.4</v>
      </c>
      <c r="I188" s="23">
        <v>28.2</v>
      </c>
      <c r="J188" s="23">
        <v>28.4</v>
      </c>
      <c r="K188" s="23">
        <v>28.7</v>
      </c>
      <c r="L188" s="30">
        <v>26.4</v>
      </c>
      <c r="M188" s="23">
        <v>26.5</v>
      </c>
      <c r="N188" s="31">
        <v>26.8</v>
      </c>
      <c r="O188" s="31">
        <v>26.8</v>
      </c>
      <c r="P188" s="31">
        <v>26</v>
      </c>
      <c r="Q188" s="85">
        <v>24.6</v>
      </c>
      <c r="R188" s="31">
        <v>23</v>
      </c>
      <c r="S188" s="31">
        <v>21.3</v>
      </c>
      <c r="T188" s="31">
        <v>19.6</v>
      </c>
      <c r="U188" s="31">
        <v>17.9</v>
      </c>
      <c r="V188" s="32">
        <v>16.3</v>
      </c>
      <c r="W188" s="28">
        <f t="shared" si="8"/>
        <v>0.24710111018176337</v>
      </c>
      <c r="X188" s="28">
        <f>SUM(X$41,$W$46:$W188)</f>
        <v>96.92129979329177</v>
      </c>
      <c r="Y188" s="29">
        <v>16.095</v>
      </c>
    </row>
    <row r="189" spans="1:25" ht="12.75">
      <c r="A189" s="20">
        <v>183</v>
      </c>
      <c r="B189" s="21" t="s">
        <v>69</v>
      </c>
      <c r="C189" s="23">
        <v>17.6</v>
      </c>
      <c r="D189" s="23">
        <v>19.3</v>
      </c>
      <c r="E189" s="23">
        <v>21.6</v>
      </c>
      <c r="F189" s="23">
        <v>25.5</v>
      </c>
      <c r="G189" s="30">
        <v>28.3</v>
      </c>
      <c r="H189" s="23">
        <v>29.3</v>
      </c>
      <c r="I189" s="23">
        <v>30.3</v>
      </c>
      <c r="J189" s="23">
        <v>31.1</v>
      </c>
      <c r="K189" s="23">
        <v>31.9</v>
      </c>
      <c r="L189" s="30">
        <v>31.3</v>
      </c>
      <c r="M189" s="23">
        <v>30.2</v>
      </c>
      <c r="N189" s="31">
        <v>29.6</v>
      </c>
      <c r="O189" s="31">
        <v>28.3</v>
      </c>
      <c r="P189" s="31">
        <v>26.6</v>
      </c>
      <c r="Q189" s="85">
        <v>24.7</v>
      </c>
      <c r="R189" s="31">
        <v>22.6</v>
      </c>
      <c r="S189" s="31">
        <v>20.6</v>
      </c>
      <c r="T189" s="31">
        <v>18.6</v>
      </c>
      <c r="U189" s="31">
        <v>16.8</v>
      </c>
      <c r="V189" s="32">
        <v>15</v>
      </c>
      <c r="W189" s="28">
        <f t="shared" si="8"/>
        <v>0.2139086528836601</v>
      </c>
      <c r="X189" s="28">
        <f>SUM(X$41,$W$46:$W189)</f>
        <v>97.13520844617543</v>
      </c>
      <c r="Y189" s="29">
        <v>13.933</v>
      </c>
    </row>
    <row r="190" spans="1:25" ht="12.75">
      <c r="A190" s="20">
        <v>184</v>
      </c>
      <c r="B190" s="21" t="s">
        <v>96</v>
      </c>
      <c r="C190" s="23">
        <v>20.7</v>
      </c>
      <c r="D190" s="23">
        <v>23.7</v>
      </c>
      <c r="E190" s="23">
        <v>30.5</v>
      </c>
      <c r="F190" s="23">
        <v>31.5</v>
      </c>
      <c r="G190" s="30">
        <v>29.8</v>
      </c>
      <c r="H190" s="23">
        <v>34.3</v>
      </c>
      <c r="I190" s="23">
        <v>35.5</v>
      </c>
      <c r="J190" s="23">
        <v>38.8</v>
      </c>
      <c r="K190" s="23">
        <v>38.7</v>
      </c>
      <c r="L190" s="30">
        <v>37</v>
      </c>
      <c r="M190" s="23">
        <v>34.9</v>
      </c>
      <c r="N190" s="31">
        <v>32.2</v>
      </c>
      <c r="O190" s="31">
        <v>29.5</v>
      </c>
      <c r="P190" s="31">
        <v>27</v>
      </c>
      <c r="Q190" s="85">
        <v>24.8</v>
      </c>
      <c r="R190" s="31">
        <v>22.7</v>
      </c>
      <c r="S190" s="31">
        <v>20.5</v>
      </c>
      <c r="T190" s="31">
        <v>18.4</v>
      </c>
      <c r="U190" s="31">
        <v>16.3</v>
      </c>
      <c r="V190" s="32">
        <v>14.6</v>
      </c>
      <c r="W190" s="28">
        <f t="shared" si="8"/>
        <v>0.05775671801825373</v>
      </c>
      <c r="X190" s="28">
        <f>SUM(X$41,$W$46:$W190)</f>
        <v>97.19296516419368</v>
      </c>
      <c r="Y190" s="29">
        <v>3.762</v>
      </c>
    </row>
    <row r="191" spans="1:25" ht="12.75">
      <c r="A191" s="20">
        <v>185</v>
      </c>
      <c r="B191" s="21" t="s">
        <v>94</v>
      </c>
      <c r="C191" s="23">
        <v>20.6</v>
      </c>
      <c r="D191" s="23">
        <v>22.7</v>
      </c>
      <c r="E191" s="23">
        <v>24.6</v>
      </c>
      <c r="F191" s="23">
        <v>27.5</v>
      </c>
      <c r="G191" s="30">
        <v>31.3</v>
      </c>
      <c r="H191" s="23">
        <v>35.3</v>
      </c>
      <c r="I191" s="23">
        <v>39</v>
      </c>
      <c r="J191" s="23">
        <v>39.7</v>
      </c>
      <c r="K191" s="23">
        <v>36.7</v>
      </c>
      <c r="L191" s="30">
        <v>32.8</v>
      </c>
      <c r="M191" s="23">
        <v>30.7</v>
      </c>
      <c r="N191" s="31">
        <v>30.9</v>
      </c>
      <c r="O191" s="31">
        <v>29.9</v>
      </c>
      <c r="P191" s="31">
        <v>27.7</v>
      </c>
      <c r="Q191" s="85">
        <v>24.8</v>
      </c>
      <c r="R191" s="31">
        <v>22.3</v>
      </c>
      <c r="S191" s="31">
        <v>20.4</v>
      </c>
      <c r="T191" s="31">
        <v>18.9</v>
      </c>
      <c r="U191" s="31">
        <v>17.3</v>
      </c>
      <c r="V191" s="32">
        <v>15.6</v>
      </c>
      <c r="W191" s="28">
        <f t="shared" si="8"/>
        <v>0.3238797775951836</v>
      </c>
      <c r="X191" s="28">
        <f>SUM(X$41,$W$46:$W191)</f>
        <v>97.51684494178886</v>
      </c>
      <c r="Y191" s="29">
        <v>21.096</v>
      </c>
    </row>
    <row r="192" spans="1:25" ht="12.75">
      <c r="A192" s="20">
        <v>186</v>
      </c>
      <c r="B192" s="21" t="s">
        <v>82</v>
      </c>
      <c r="C192" s="23">
        <v>19.4</v>
      </c>
      <c r="D192" s="23">
        <v>20.7</v>
      </c>
      <c r="E192" s="23">
        <v>22</v>
      </c>
      <c r="F192" s="23">
        <v>23.7</v>
      </c>
      <c r="G192" s="30">
        <v>26.6</v>
      </c>
      <c r="H192" s="23">
        <v>28.8</v>
      </c>
      <c r="I192" s="23">
        <v>30.4</v>
      </c>
      <c r="J192" s="23">
        <v>31.2</v>
      </c>
      <c r="K192" s="23">
        <v>31.7</v>
      </c>
      <c r="L192" s="30">
        <v>31.9</v>
      </c>
      <c r="M192" s="23">
        <v>31.4</v>
      </c>
      <c r="N192" s="31">
        <v>30.1</v>
      </c>
      <c r="O192" s="31">
        <v>29.2</v>
      </c>
      <c r="P192" s="31">
        <v>28.2</v>
      </c>
      <c r="Q192" s="85">
        <v>26.8</v>
      </c>
      <c r="R192" s="31">
        <v>24.9</v>
      </c>
      <c r="S192" s="31">
        <v>22.9</v>
      </c>
      <c r="T192" s="31">
        <v>20.7</v>
      </c>
      <c r="U192" s="31">
        <v>19</v>
      </c>
      <c r="V192" s="32">
        <v>17.4</v>
      </c>
      <c r="W192" s="28">
        <f t="shared" si="8"/>
        <v>0.15576811829165402</v>
      </c>
      <c r="X192" s="28">
        <f>SUM(X$41,$W$46:$W192)</f>
        <v>97.67261306008052</v>
      </c>
      <c r="Y192" s="29">
        <v>10.146</v>
      </c>
    </row>
    <row r="193" spans="1:25" ht="12.75">
      <c r="A193" s="20">
        <v>187</v>
      </c>
      <c r="B193" s="21" t="s">
        <v>58</v>
      </c>
      <c r="C193" s="23">
        <v>15.4</v>
      </c>
      <c r="D193" s="23">
        <v>17.7</v>
      </c>
      <c r="E193" s="23">
        <v>19.7</v>
      </c>
      <c r="F193" s="23">
        <v>21.8</v>
      </c>
      <c r="G193" s="30">
        <v>23.7</v>
      </c>
      <c r="H193" s="23">
        <v>25.4</v>
      </c>
      <c r="I193" s="23">
        <v>27</v>
      </c>
      <c r="J193" s="23">
        <v>28.3</v>
      </c>
      <c r="K193" s="23">
        <v>29.5</v>
      </c>
      <c r="L193" s="30">
        <v>29.6</v>
      </c>
      <c r="M193" s="23">
        <v>28.1</v>
      </c>
      <c r="N193" s="31">
        <v>28.3</v>
      </c>
      <c r="O193" s="31">
        <v>28.4</v>
      </c>
      <c r="P193" s="31">
        <v>28</v>
      </c>
      <c r="Q193" s="85">
        <v>27.1</v>
      </c>
      <c r="R193" s="31">
        <v>25.3</v>
      </c>
      <c r="S193" s="31">
        <v>23.1</v>
      </c>
      <c r="T193" s="31">
        <v>21</v>
      </c>
      <c r="U193" s="31">
        <v>19</v>
      </c>
      <c r="V193" s="32">
        <v>17</v>
      </c>
      <c r="W193" s="28">
        <f t="shared" si="8"/>
        <v>0.38484520217000695</v>
      </c>
      <c r="X193" s="28">
        <f>SUM(X$41,$W$46:$W193)</f>
        <v>98.05745826225053</v>
      </c>
      <c r="Y193" s="29">
        <v>25.067</v>
      </c>
    </row>
    <row r="194" spans="1:25" ht="12.75">
      <c r="A194" s="20">
        <v>188</v>
      </c>
      <c r="B194" s="21" t="s">
        <v>110</v>
      </c>
      <c r="C194" s="23">
        <v>21.9</v>
      </c>
      <c r="D194" s="23">
        <v>24.4</v>
      </c>
      <c r="E194" s="23">
        <v>26.1</v>
      </c>
      <c r="F194" s="23">
        <v>27.5</v>
      </c>
      <c r="G194" s="30">
        <v>29.2</v>
      </c>
      <c r="H194" s="23">
        <v>30.8</v>
      </c>
      <c r="I194" s="23">
        <v>30.8</v>
      </c>
      <c r="J194" s="23">
        <v>30.6</v>
      </c>
      <c r="K194" s="23">
        <v>29.7</v>
      </c>
      <c r="L194" s="30">
        <v>28.1</v>
      </c>
      <c r="M194" s="23">
        <v>30.3</v>
      </c>
      <c r="N194" s="31">
        <v>31.5</v>
      </c>
      <c r="O194" s="31">
        <v>31.1</v>
      </c>
      <c r="P194" s="31">
        <v>29.7</v>
      </c>
      <c r="Q194" s="85">
        <v>28.3</v>
      </c>
      <c r="R194" s="31">
        <v>26.6</v>
      </c>
      <c r="S194" s="31">
        <v>24.6</v>
      </c>
      <c r="T194" s="31">
        <v>22.2</v>
      </c>
      <c r="U194" s="31">
        <v>19.8</v>
      </c>
      <c r="V194" s="32">
        <v>17.8</v>
      </c>
      <c r="W194" s="28">
        <f t="shared" si="8"/>
        <v>0.9018307743514733</v>
      </c>
      <c r="X194" s="28">
        <f>SUM(X$41,$W$46:$W194)</f>
        <v>98.959289036602</v>
      </c>
      <c r="Y194" s="29">
        <v>58.741</v>
      </c>
    </row>
    <row r="195" spans="1:25" ht="12.75">
      <c r="A195" s="20">
        <v>189</v>
      </c>
      <c r="B195" s="21" t="s">
        <v>39</v>
      </c>
      <c r="C195" s="25">
        <v>12.9</v>
      </c>
      <c r="D195" s="23">
        <v>15.8</v>
      </c>
      <c r="E195" s="23">
        <v>18.5</v>
      </c>
      <c r="F195" s="23">
        <v>19.4</v>
      </c>
      <c r="G195" s="30">
        <v>21.3</v>
      </c>
      <c r="H195" s="35">
        <v>-20</v>
      </c>
      <c r="I195" s="23">
        <v>21.1</v>
      </c>
      <c r="J195" s="23">
        <v>22.9</v>
      </c>
      <c r="K195" s="23">
        <v>27.6</v>
      </c>
      <c r="L195" s="30">
        <v>33.1</v>
      </c>
      <c r="M195" s="23">
        <v>31.5</v>
      </c>
      <c r="N195" s="31">
        <v>33.2</v>
      </c>
      <c r="O195" s="31">
        <v>32.1</v>
      </c>
      <c r="P195" s="31">
        <v>30.7</v>
      </c>
      <c r="Q195" s="85">
        <v>28.4</v>
      </c>
      <c r="R195" s="31">
        <v>25.8</v>
      </c>
      <c r="S195" s="31">
        <v>23.6</v>
      </c>
      <c r="T195" s="31">
        <v>21.8</v>
      </c>
      <c r="U195" s="31">
        <v>20.4</v>
      </c>
      <c r="V195" s="32">
        <v>18.8</v>
      </c>
      <c r="W195" s="28">
        <f t="shared" si="8"/>
        <v>0.016381291367750326</v>
      </c>
      <c r="X195" s="28">
        <f>SUM(X$41,$W$46:$W195)</f>
        <v>98.97567032796975</v>
      </c>
      <c r="Y195" s="29">
        <v>1.067</v>
      </c>
    </row>
    <row r="196" spans="1:25" ht="12.75">
      <c r="A196" s="20">
        <v>190</v>
      </c>
      <c r="B196" s="21" t="s">
        <v>97</v>
      </c>
      <c r="C196" s="23">
        <v>20.8</v>
      </c>
      <c r="D196" s="23">
        <v>21.2</v>
      </c>
      <c r="E196" s="23">
        <v>22</v>
      </c>
      <c r="F196" s="23">
        <v>24</v>
      </c>
      <c r="G196" s="30">
        <v>26.2</v>
      </c>
      <c r="H196" s="23">
        <v>27.7</v>
      </c>
      <c r="I196" s="23">
        <v>29.3</v>
      </c>
      <c r="J196" s="23">
        <v>30.8</v>
      </c>
      <c r="K196" s="23">
        <v>32.3</v>
      </c>
      <c r="L196" s="30">
        <v>33.1</v>
      </c>
      <c r="M196" s="23">
        <v>32.2</v>
      </c>
      <c r="N196" s="31">
        <v>33.4</v>
      </c>
      <c r="O196" s="31">
        <v>32.3</v>
      </c>
      <c r="P196" s="31">
        <v>30.6</v>
      </c>
      <c r="Q196" s="85">
        <v>28.5</v>
      </c>
      <c r="R196" s="31">
        <v>26.1</v>
      </c>
      <c r="S196" s="31">
        <v>23.7</v>
      </c>
      <c r="T196" s="31">
        <v>21.6</v>
      </c>
      <c r="U196" s="31">
        <v>19.8</v>
      </c>
      <c r="V196" s="32">
        <v>18</v>
      </c>
      <c r="W196" s="28">
        <f t="shared" si="8"/>
        <v>0.17825976951354178</v>
      </c>
      <c r="X196" s="28">
        <f>SUM(X$41,$W$46:$W196)</f>
        <v>99.1539300974833</v>
      </c>
      <c r="Y196" s="29">
        <v>11.611</v>
      </c>
    </row>
    <row r="197" spans="1:25" ht="12.75">
      <c r="A197" s="20">
        <v>191</v>
      </c>
      <c r="B197" s="21" t="s">
        <v>126</v>
      </c>
      <c r="C197" s="23">
        <v>23.3</v>
      </c>
      <c r="D197" s="23">
        <v>23</v>
      </c>
      <c r="E197" s="23">
        <v>23.3</v>
      </c>
      <c r="F197" s="23">
        <v>23.9</v>
      </c>
      <c r="G197" s="30">
        <v>23.8</v>
      </c>
      <c r="H197" s="23">
        <v>25.9</v>
      </c>
      <c r="I197" s="23">
        <v>29.1</v>
      </c>
      <c r="J197" s="23">
        <v>30.6</v>
      </c>
      <c r="K197" s="23">
        <v>26.8</v>
      </c>
      <c r="L197" s="30">
        <v>25.6</v>
      </c>
      <c r="M197" s="23">
        <v>27.5</v>
      </c>
      <c r="N197" s="31">
        <v>31.5</v>
      </c>
      <c r="O197" s="31">
        <v>32.6</v>
      </c>
      <c r="P197" s="31">
        <v>30.6</v>
      </c>
      <c r="Q197" s="85">
        <v>28.5</v>
      </c>
      <c r="R197" s="31">
        <v>27.4</v>
      </c>
      <c r="S197" s="31">
        <v>27.1</v>
      </c>
      <c r="T197" s="31">
        <v>26.3</v>
      </c>
      <c r="U197" s="31">
        <v>24.4</v>
      </c>
      <c r="V197" s="32">
        <v>22.1</v>
      </c>
      <c r="W197" s="28">
        <f t="shared" si="8"/>
        <v>0.12065657812478896</v>
      </c>
      <c r="X197" s="28">
        <f>SUM(X$41,$W$46:$W197)</f>
        <v>99.27458667560809</v>
      </c>
      <c r="Y197" s="29">
        <v>7.859</v>
      </c>
    </row>
    <row r="198" spans="1:25" ht="12.75">
      <c r="A198" s="20">
        <v>192</v>
      </c>
      <c r="B198" s="21" t="s">
        <v>152</v>
      </c>
      <c r="C198" s="23">
        <v>26.8</v>
      </c>
      <c r="D198" s="23">
        <v>28</v>
      </c>
      <c r="E198" s="23">
        <v>29.8</v>
      </c>
      <c r="F198" s="23">
        <v>31.6</v>
      </c>
      <c r="G198" s="30">
        <v>33.3</v>
      </c>
      <c r="H198" s="23">
        <v>32.9</v>
      </c>
      <c r="I198" s="23">
        <v>32.8</v>
      </c>
      <c r="J198" s="23">
        <v>34.4</v>
      </c>
      <c r="K198" s="23">
        <v>33.6</v>
      </c>
      <c r="L198" s="30">
        <v>30.5</v>
      </c>
      <c r="M198" s="23">
        <v>31.8</v>
      </c>
      <c r="N198" s="31">
        <v>33.2</v>
      </c>
      <c r="O198" s="31">
        <v>32.8</v>
      </c>
      <c r="P198" s="31">
        <v>31.5</v>
      </c>
      <c r="Q198" s="85">
        <v>29.1</v>
      </c>
      <c r="R198" s="31">
        <v>26.3</v>
      </c>
      <c r="S198" s="31">
        <v>23.8</v>
      </c>
      <c r="T198" s="31">
        <v>21.6</v>
      </c>
      <c r="U198" s="31">
        <v>19.8</v>
      </c>
      <c r="V198" s="32">
        <v>17.9</v>
      </c>
      <c r="W198" s="28">
        <f t="shared" si="8"/>
        <v>0.44441353441637177</v>
      </c>
      <c r="X198" s="28">
        <f>SUM(X$41,$W$46:$W198)</f>
        <v>99.71900021002446</v>
      </c>
      <c r="Y198" s="29">
        <v>28.947</v>
      </c>
    </row>
    <row r="199" spans="1:25" ht="12.75">
      <c r="A199" s="20">
        <v>193</v>
      </c>
      <c r="B199" s="21" t="s">
        <v>123</v>
      </c>
      <c r="C199" s="23">
        <v>23.1</v>
      </c>
      <c r="D199" s="23">
        <v>24.2</v>
      </c>
      <c r="E199" s="23">
        <v>25.3</v>
      </c>
      <c r="F199" s="23">
        <v>26.6</v>
      </c>
      <c r="G199" s="30">
        <v>27.7</v>
      </c>
      <c r="H199" s="23">
        <v>28.9</v>
      </c>
      <c r="I199" s="23">
        <v>30</v>
      </c>
      <c r="J199" s="23">
        <v>31</v>
      </c>
      <c r="K199" s="23">
        <v>27</v>
      </c>
      <c r="L199" s="30">
        <v>28.5</v>
      </c>
      <c r="M199" s="23">
        <v>30.1</v>
      </c>
      <c r="N199" s="31">
        <v>31.3</v>
      </c>
      <c r="O199" s="31">
        <v>30.8</v>
      </c>
      <c r="P199" s="31">
        <v>30.1</v>
      </c>
      <c r="Q199" s="85">
        <v>29.2</v>
      </c>
      <c r="R199" s="31">
        <v>28.2</v>
      </c>
      <c r="S199" s="31">
        <v>26.6</v>
      </c>
      <c r="T199" s="31">
        <v>24.5</v>
      </c>
      <c r="U199" s="31">
        <v>22.3</v>
      </c>
      <c r="V199" s="32">
        <v>20.2</v>
      </c>
      <c r="W199" s="28">
        <f t="shared" si="8"/>
        <v>0.05284386587422365</v>
      </c>
      <c r="X199" s="28">
        <f>SUM(X$41,$W$46:$W199)</f>
        <v>99.77184407589868</v>
      </c>
      <c r="Y199" s="29">
        <v>3.442</v>
      </c>
    </row>
    <row r="200" spans="1:25" ht="12.75">
      <c r="A200" s="20">
        <v>194</v>
      </c>
      <c r="B200" s="21" t="s">
        <v>36</v>
      </c>
      <c r="C200" s="25">
        <v>12.8</v>
      </c>
      <c r="D200" s="25">
        <v>13.2</v>
      </c>
      <c r="E200" s="23">
        <v>15.9</v>
      </c>
      <c r="F200" s="23">
        <v>18.7</v>
      </c>
      <c r="G200" s="30">
        <v>21.9</v>
      </c>
      <c r="H200" s="23">
        <v>22</v>
      </c>
      <c r="I200" s="23">
        <v>23.6</v>
      </c>
      <c r="J200" s="23">
        <v>25.7</v>
      </c>
      <c r="K200" s="23">
        <v>28</v>
      </c>
      <c r="L200" s="30">
        <v>29.7</v>
      </c>
      <c r="M200" s="23">
        <v>30.4</v>
      </c>
      <c r="N200" s="31">
        <v>31.2</v>
      </c>
      <c r="O200" s="31">
        <v>31.1</v>
      </c>
      <c r="P200" s="31">
        <v>30.6</v>
      </c>
      <c r="Q200" s="85">
        <v>29.9</v>
      </c>
      <c r="R200" s="31">
        <v>28.7</v>
      </c>
      <c r="S200" s="31">
        <v>26.8</v>
      </c>
      <c r="T200" s="31">
        <v>24.2</v>
      </c>
      <c r="U200" s="31">
        <v>21.9</v>
      </c>
      <c r="V200" s="32">
        <v>20</v>
      </c>
      <c r="W200" s="28">
        <f t="shared" si="8"/>
        <v>0.024518202731300162</v>
      </c>
      <c r="X200" s="28">
        <f>SUM(X$41,$W$46:$W200)</f>
        <v>99.79636227862999</v>
      </c>
      <c r="Y200" s="29">
        <v>1.597</v>
      </c>
    </row>
    <row r="201" spans="1:25" ht="12.75">
      <c r="A201" s="20">
        <v>195</v>
      </c>
      <c r="B201" s="21" t="s">
        <v>194</v>
      </c>
      <c r="C201" s="23">
        <v>33.1</v>
      </c>
      <c r="D201" s="23">
        <v>33</v>
      </c>
      <c r="E201" s="23">
        <v>33</v>
      </c>
      <c r="F201" s="23">
        <v>32.7</v>
      </c>
      <c r="G201" s="30">
        <v>32.2</v>
      </c>
      <c r="H201" s="23">
        <v>32</v>
      </c>
      <c r="I201" s="23">
        <v>32.6</v>
      </c>
      <c r="J201" s="23">
        <v>33.1</v>
      </c>
      <c r="K201" s="23">
        <v>34.3</v>
      </c>
      <c r="L201" s="30">
        <v>35.5</v>
      </c>
      <c r="M201" s="23">
        <v>35.6</v>
      </c>
      <c r="N201" s="31">
        <v>35.2</v>
      </c>
      <c r="O201" s="31">
        <v>34.7</v>
      </c>
      <c r="P201" s="31">
        <v>34.1</v>
      </c>
      <c r="Q201" s="85">
        <v>33.5</v>
      </c>
      <c r="R201" s="31">
        <v>32.4</v>
      </c>
      <c r="S201" s="31">
        <v>30.7</v>
      </c>
      <c r="T201" s="31">
        <v>28.6</v>
      </c>
      <c r="U201" s="31">
        <v>26.1</v>
      </c>
      <c r="V201" s="32">
        <v>23.9</v>
      </c>
      <c r="W201" s="28">
        <f t="shared" si="8"/>
        <v>0.20363772137004715</v>
      </c>
      <c r="X201" s="28">
        <f>SUM(X$41,$W$46:$W201)</f>
        <v>100.00000000000003</v>
      </c>
      <c r="Y201" s="29">
        <v>13.264</v>
      </c>
    </row>
    <row r="202" spans="1:25" ht="12.75">
      <c r="A202" s="37"/>
      <c r="B202" s="38" t="s">
        <v>205</v>
      </c>
      <c r="C202" s="39">
        <f aca="true" t="shared" si="9" ref="C202:V202">MIN(C$3:C$41,C$46:C$201)</f>
        <v>2.7</v>
      </c>
      <c r="D202" s="39">
        <f t="shared" si="9"/>
        <v>3</v>
      </c>
      <c r="E202" s="39">
        <f t="shared" si="9"/>
        <v>3.3</v>
      </c>
      <c r="F202" s="39">
        <f t="shared" si="9"/>
        <v>2.1</v>
      </c>
      <c r="G202" s="40">
        <f t="shared" si="9"/>
        <v>-0.9</v>
      </c>
      <c r="H202" s="41">
        <f t="shared" si="9"/>
        <v>-20</v>
      </c>
      <c r="I202" s="39">
        <f t="shared" si="9"/>
        <v>-1.3</v>
      </c>
      <c r="J202" s="39">
        <f t="shared" si="9"/>
        <v>-1.8</v>
      </c>
      <c r="K202" s="41">
        <f t="shared" si="9"/>
        <v>-3</v>
      </c>
      <c r="L202" s="42">
        <f t="shared" si="9"/>
        <v>-6.5</v>
      </c>
      <c r="M202" s="41">
        <f t="shared" si="9"/>
        <v>-7.4</v>
      </c>
      <c r="N202" s="41">
        <f t="shared" si="9"/>
        <v>-7.2</v>
      </c>
      <c r="O202" s="41">
        <f t="shared" si="9"/>
        <v>-7.4</v>
      </c>
      <c r="P202" s="41">
        <f t="shared" si="9"/>
        <v>-7.8</v>
      </c>
      <c r="Q202" s="42">
        <f t="shared" si="9"/>
        <v>-8.3</v>
      </c>
      <c r="R202" s="41">
        <f t="shared" si="9"/>
        <v>-8.8</v>
      </c>
      <c r="S202" s="41">
        <f t="shared" si="9"/>
        <v>-9.2</v>
      </c>
      <c r="T202" s="41">
        <f t="shared" si="9"/>
        <v>-9.4</v>
      </c>
      <c r="U202" s="41">
        <f t="shared" si="9"/>
        <v>-9.9</v>
      </c>
      <c r="V202" s="42">
        <f t="shared" si="9"/>
        <v>-10.5</v>
      </c>
      <c r="W202" s="43"/>
      <c r="X202" s="43"/>
      <c r="Y202" s="44"/>
    </row>
    <row r="203" spans="1:25" ht="12.75">
      <c r="A203" s="45"/>
      <c r="B203" s="46" t="s">
        <v>206</v>
      </c>
      <c r="C203" s="47">
        <f aca="true" t="shared" si="10" ref="C203:V203">SUM(C$3:C$41,C$46:C$201)/195</f>
        <v>21.11025641025642</v>
      </c>
      <c r="D203" s="47">
        <f t="shared" si="10"/>
        <v>22.43897435897436</v>
      </c>
      <c r="E203" s="47">
        <f t="shared" si="10"/>
        <v>23.052307692307686</v>
      </c>
      <c r="F203" s="47">
        <f t="shared" si="10"/>
        <v>22.19948717948718</v>
      </c>
      <c r="G203" s="48">
        <f t="shared" si="10"/>
        <v>21.561538461538465</v>
      </c>
      <c r="H203" s="47">
        <f t="shared" si="10"/>
        <v>20.635897435897448</v>
      </c>
      <c r="I203" s="47">
        <f t="shared" si="10"/>
        <v>20.87846153846154</v>
      </c>
      <c r="J203" s="47">
        <f t="shared" si="10"/>
        <v>19.994871794871795</v>
      </c>
      <c r="K203" s="47">
        <f t="shared" si="10"/>
        <v>17.94615384615384</v>
      </c>
      <c r="L203" s="48">
        <f t="shared" si="10"/>
        <v>15.84051282051282</v>
      </c>
      <c r="M203" s="47">
        <f t="shared" si="10"/>
        <v>14.221538461538467</v>
      </c>
      <c r="N203" s="49">
        <f t="shared" si="10"/>
        <v>13.275384615384615</v>
      </c>
      <c r="O203" s="49">
        <f t="shared" si="10"/>
        <v>12.202051282051283</v>
      </c>
      <c r="P203" s="49">
        <f t="shared" si="10"/>
        <v>10.947692307692307</v>
      </c>
      <c r="Q203" s="50">
        <f t="shared" si="10"/>
        <v>9.549230769230768</v>
      </c>
      <c r="R203" s="49">
        <f t="shared" si="10"/>
        <v>8.148717948717954</v>
      </c>
      <c r="S203" s="49">
        <f t="shared" si="10"/>
        <v>6.8246153846153845</v>
      </c>
      <c r="T203" s="49">
        <f t="shared" si="10"/>
        <v>5.615384615384614</v>
      </c>
      <c r="U203" s="49">
        <f t="shared" si="10"/>
        <v>4.495897435897434</v>
      </c>
      <c r="V203" s="50">
        <f t="shared" si="10"/>
        <v>3.423589743589744</v>
      </c>
      <c r="W203" s="51"/>
      <c r="X203" s="51" t="s">
        <v>207</v>
      </c>
      <c r="Y203" s="52">
        <f>SUM(Y$3:Y$41,Y$46:Y$201)</f>
        <v>6513.527999999997</v>
      </c>
    </row>
    <row r="204" spans="1:25" ht="12.75">
      <c r="A204" s="53"/>
      <c r="B204" s="54" t="s">
        <v>208</v>
      </c>
      <c r="C204" s="55">
        <f aca="true" t="shared" si="11" ref="C204:V204">MAX(C$3:C$41,C$46:C$201)</f>
        <v>37.3</v>
      </c>
      <c r="D204" s="55">
        <f t="shared" si="11"/>
        <v>37.3</v>
      </c>
      <c r="E204" s="55">
        <f t="shared" si="11"/>
        <v>38.1</v>
      </c>
      <c r="F204" s="55">
        <f t="shared" si="11"/>
        <v>43.4</v>
      </c>
      <c r="G204" s="56">
        <f t="shared" si="11"/>
        <v>39.4</v>
      </c>
      <c r="H204" s="55">
        <f t="shared" si="11"/>
        <v>37.9</v>
      </c>
      <c r="I204" s="55">
        <f t="shared" si="11"/>
        <v>39</v>
      </c>
      <c r="J204" s="55">
        <f t="shared" si="11"/>
        <v>39.7</v>
      </c>
      <c r="K204" s="55">
        <f t="shared" si="11"/>
        <v>38.7</v>
      </c>
      <c r="L204" s="56">
        <f t="shared" si="11"/>
        <v>37</v>
      </c>
      <c r="M204" s="55">
        <f t="shared" si="11"/>
        <v>35.6</v>
      </c>
      <c r="N204" s="57">
        <f t="shared" si="11"/>
        <v>35.2</v>
      </c>
      <c r="O204" s="57">
        <f t="shared" si="11"/>
        <v>34.7</v>
      </c>
      <c r="P204" s="57">
        <f t="shared" si="11"/>
        <v>34.1</v>
      </c>
      <c r="Q204" s="58">
        <f t="shared" si="11"/>
        <v>33.5</v>
      </c>
      <c r="R204" s="57">
        <f t="shared" si="11"/>
        <v>32.4</v>
      </c>
      <c r="S204" s="57">
        <f t="shared" si="11"/>
        <v>30.7</v>
      </c>
      <c r="T204" s="57">
        <f t="shared" si="11"/>
        <v>28.6</v>
      </c>
      <c r="U204" s="57">
        <f t="shared" si="11"/>
        <v>26.1</v>
      </c>
      <c r="V204" s="58">
        <f t="shared" si="11"/>
        <v>23.9</v>
      </c>
      <c r="W204" s="59"/>
      <c r="X204" s="59"/>
      <c r="Y204" s="60"/>
    </row>
    <row r="205" spans="1:25" ht="12.75">
      <c r="A205" s="61"/>
      <c r="B205" s="62" t="s">
        <v>48</v>
      </c>
      <c r="C205" s="61">
        <v>0</v>
      </c>
      <c r="D205" s="61">
        <v>0</v>
      </c>
      <c r="E205" s="61">
        <v>0</v>
      </c>
      <c r="F205" s="61">
        <v>0</v>
      </c>
      <c r="G205" s="62">
        <v>0</v>
      </c>
      <c r="H205" s="63">
        <v>2</v>
      </c>
      <c r="I205" s="61">
        <v>0</v>
      </c>
      <c r="J205" s="61">
        <v>0</v>
      </c>
      <c r="K205" s="63">
        <v>6</v>
      </c>
      <c r="L205" s="64">
        <v>7</v>
      </c>
      <c r="M205" s="63">
        <v>10</v>
      </c>
      <c r="N205" s="63">
        <v>11</v>
      </c>
      <c r="O205" s="63">
        <v>15</v>
      </c>
      <c r="P205" s="63">
        <v>19</v>
      </c>
      <c r="Q205" s="64">
        <v>21</v>
      </c>
      <c r="R205" s="63">
        <v>25</v>
      </c>
      <c r="S205" s="63">
        <v>34</v>
      </c>
      <c r="T205" s="63">
        <v>38</v>
      </c>
      <c r="U205" s="63">
        <v>44</v>
      </c>
      <c r="V205" s="64">
        <v>50</v>
      </c>
      <c r="W205" s="61"/>
      <c r="X205" s="61"/>
      <c r="Y205" s="62"/>
    </row>
    <row r="208" ht="12.75">
      <c r="B208" t="s">
        <v>209</v>
      </c>
    </row>
    <row r="209" ht="12.75">
      <c r="B209" t="s">
        <v>210</v>
      </c>
    </row>
    <row r="211" ht="12.75">
      <c r="B211" t="s">
        <v>211</v>
      </c>
    </row>
    <row r="212" ht="12.75">
      <c r="B212" t="s">
        <v>212</v>
      </c>
    </row>
    <row r="213" ht="12.75">
      <c r="B213" t="s">
        <v>213</v>
      </c>
    </row>
    <row r="215" ht="12.75">
      <c r="B215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4"/>
  <dimension ref="A1:Y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70" customWidth="1"/>
    <col min="2" max="2" width="16.7109375" style="0" customWidth="1"/>
    <col min="3" max="22" width="5.8515625" style="71" customWidth="1"/>
    <col min="23" max="23" width="7.7109375" style="72" customWidth="1"/>
    <col min="24" max="24" width="6.28125" style="72" customWidth="1"/>
    <col min="25" max="25" width="9.28125" style="73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5"/>
      <c r="X1" s="5" t="s">
        <v>1</v>
      </c>
      <c r="Y1" s="6"/>
    </row>
    <row r="2" spans="1:25" ht="12.75">
      <c r="A2" s="1"/>
      <c r="B2" s="2"/>
      <c r="C2" s="7">
        <v>1955</v>
      </c>
      <c r="D2" s="7">
        <v>1960</v>
      </c>
      <c r="E2" s="7">
        <v>1965</v>
      </c>
      <c r="F2" s="7">
        <v>1970</v>
      </c>
      <c r="G2" s="8">
        <v>1975</v>
      </c>
      <c r="H2" s="7">
        <v>1980</v>
      </c>
      <c r="I2" s="7">
        <v>1985</v>
      </c>
      <c r="J2" s="7">
        <v>1990</v>
      </c>
      <c r="K2" s="7">
        <v>1995</v>
      </c>
      <c r="L2" s="8">
        <v>2000</v>
      </c>
      <c r="M2" s="7">
        <v>2005</v>
      </c>
      <c r="N2" s="7">
        <v>2010</v>
      </c>
      <c r="O2" s="7">
        <v>2015</v>
      </c>
      <c r="P2" s="7">
        <v>2020</v>
      </c>
      <c r="Q2" s="8">
        <v>2025</v>
      </c>
      <c r="R2" s="7">
        <v>2030</v>
      </c>
      <c r="S2" s="7">
        <v>2035</v>
      </c>
      <c r="T2" s="7">
        <v>2040</v>
      </c>
      <c r="U2" s="7">
        <v>2045</v>
      </c>
      <c r="V2" s="8">
        <v>2050</v>
      </c>
      <c r="W2" s="7" t="s">
        <v>2</v>
      </c>
      <c r="X2" s="7" t="s">
        <v>3</v>
      </c>
      <c r="Y2" s="8" t="s">
        <v>4</v>
      </c>
    </row>
    <row r="3" spans="1:25" ht="12.75">
      <c r="A3" s="9">
        <v>1</v>
      </c>
      <c r="B3" s="10" t="s">
        <v>55</v>
      </c>
      <c r="C3" s="65">
        <v>14.9</v>
      </c>
      <c r="D3" s="12">
        <v>14.4</v>
      </c>
      <c r="E3" s="12">
        <v>10.3</v>
      </c>
      <c r="F3" s="12">
        <v>7.2</v>
      </c>
      <c r="G3" s="13">
        <v>6</v>
      </c>
      <c r="H3" s="12">
        <v>4.2</v>
      </c>
      <c r="I3" s="12">
        <v>3.3</v>
      </c>
      <c r="J3" s="12">
        <v>2.5</v>
      </c>
      <c r="K3" s="16">
        <v>-2.4</v>
      </c>
      <c r="L3" s="17">
        <v>-6.5</v>
      </c>
      <c r="M3" s="16">
        <v>-7.4</v>
      </c>
      <c r="N3" s="16">
        <v>-7.2</v>
      </c>
      <c r="O3" s="16">
        <v>-7.4</v>
      </c>
      <c r="P3" s="16">
        <v>-7.8</v>
      </c>
      <c r="Q3" s="17">
        <v>-8.3</v>
      </c>
      <c r="R3" s="16">
        <v>-8.8</v>
      </c>
      <c r="S3" s="16">
        <v>-9.2</v>
      </c>
      <c r="T3" s="16">
        <v>-9.4</v>
      </c>
      <c r="U3" s="16">
        <v>-9.9</v>
      </c>
      <c r="V3" s="81">
        <v>-10.5</v>
      </c>
      <c r="W3" s="18">
        <f aca="true" t="shared" si="0" ref="W3:W41">100*$Y3/$Y$203</f>
        <v>0.7203162402925114</v>
      </c>
      <c r="X3" s="18">
        <f>SUM($W$3:$W3)</f>
        <v>0.7203162402925114</v>
      </c>
      <c r="Y3" s="19">
        <v>46.918</v>
      </c>
    </row>
    <row r="4" spans="1:25" ht="12.75">
      <c r="A4" s="20">
        <v>2</v>
      </c>
      <c r="B4" s="21" t="s">
        <v>28</v>
      </c>
      <c r="C4" s="23">
        <v>10.9</v>
      </c>
      <c r="D4" s="23">
        <v>9.8</v>
      </c>
      <c r="E4" s="23">
        <v>8.4</v>
      </c>
      <c r="F4" s="23">
        <v>7.1</v>
      </c>
      <c r="G4" s="30">
        <v>6.5</v>
      </c>
      <c r="H4" s="23">
        <v>5.2</v>
      </c>
      <c r="I4" s="23">
        <v>2.6</v>
      </c>
      <c r="J4" s="23">
        <v>1</v>
      </c>
      <c r="K4" s="33">
        <v>-2.6</v>
      </c>
      <c r="L4" s="34">
        <v>-6.1</v>
      </c>
      <c r="M4" s="33">
        <v>-5.5</v>
      </c>
      <c r="N4" s="33">
        <v>-5.9</v>
      </c>
      <c r="O4" s="33">
        <v>-6.6</v>
      </c>
      <c r="P4" s="33">
        <v>-7.3</v>
      </c>
      <c r="Q4" s="34">
        <v>-8.1</v>
      </c>
      <c r="R4" s="33">
        <v>-8.7</v>
      </c>
      <c r="S4" s="33">
        <v>-9.1</v>
      </c>
      <c r="T4" s="33">
        <v>-9.4</v>
      </c>
      <c r="U4" s="33">
        <v>-9.8</v>
      </c>
      <c r="V4" s="82">
        <v>-10.4</v>
      </c>
      <c r="W4" s="28">
        <f t="shared" si="0"/>
        <v>0.11890637454847822</v>
      </c>
      <c r="X4" s="28">
        <f>SUM($W$3:$W4)</f>
        <v>0.8392226148409896</v>
      </c>
      <c r="Y4" s="29">
        <v>7.745</v>
      </c>
    </row>
    <row r="5" spans="1:25" ht="12.75">
      <c r="A5" s="20">
        <v>3</v>
      </c>
      <c r="B5" s="21" t="s">
        <v>32</v>
      </c>
      <c r="C5" s="23">
        <v>11.5</v>
      </c>
      <c r="D5" s="23">
        <v>14.1</v>
      </c>
      <c r="E5" s="25">
        <v>15.3</v>
      </c>
      <c r="F5" s="23">
        <v>9.7</v>
      </c>
      <c r="G5" s="30">
        <v>8.1</v>
      </c>
      <c r="H5" s="23">
        <v>6.7</v>
      </c>
      <c r="I5" s="23">
        <v>6.7</v>
      </c>
      <c r="J5" s="23">
        <v>5.8</v>
      </c>
      <c r="K5" s="23">
        <v>0.09999999999999964</v>
      </c>
      <c r="L5" s="34">
        <v>-4.2</v>
      </c>
      <c r="M5" s="33">
        <v>-5.2</v>
      </c>
      <c r="N5" s="33">
        <v>-5.3</v>
      </c>
      <c r="O5" s="33">
        <v>-5.5</v>
      </c>
      <c r="P5" s="33">
        <v>-6</v>
      </c>
      <c r="Q5" s="34">
        <v>-6.7</v>
      </c>
      <c r="R5" s="33">
        <v>-7.3</v>
      </c>
      <c r="S5" s="33">
        <v>-7.9</v>
      </c>
      <c r="T5" s="33">
        <v>-8.4</v>
      </c>
      <c r="U5" s="33">
        <v>-9.2</v>
      </c>
      <c r="V5" s="82">
        <v>-9.9</v>
      </c>
      <c r="W5" s="28">
        <f t="shared" si="0"/>
        <v>0.15037933359617095</v>
      </c>
      <c r="X5" s="28">
        <f>SUM($W$3:$W5)</f>
        <v>0.9896019484371605</v>
      </c>
      <c r="Y5" s="29">
        <v>9.795</v>
      </c>
    </row>
    <row r="6" spans="1:25" ht="12.75">
      <c r="A6" s="20">
        <v>4</v>
      </c>
      <c r="B6" s="21" t="s">
        <v>197</v>
      </c>
      <c r="C6" s="25">
        <v>33.8</v>
      </c>
      <c r="D6" s="25">
        <v>33</v>
      </c>
      <c r="E6" s="25">
        <v>26.9</v>
      </c>
      <c r="F6" s="25">
        <v>19.3</v>
      </c>
      <c r="G6" s="24">
        <v>16</v>
      </c>
      <c r="H6" s="25">
        <v>12.1</v>
      </c>
      <c r="I6" s="25">
        <v>11.3</v>
      </c>
      <c r="J6" s="25">
        <v>11.8</v>
      </c>
      <c r="K6" s="25">
        <v>13</v>
      </c>
      <c r="L6" s="24">
        <v>9.2</v>
      </c>
      <c r="M6" s="25">
        <v>5.2</v>
      </c>
      <c r="N6" s="26">
        <v>2.9</v>
      </c>
      <c r="O6" s="31">
        <v>1.8</v>
      </c>
      <c r="P6" s="31">
        <v>1.3</v>
      </c>
      <c r="Q6" s="32">
        <v>0.6</v>
      </c>
      <c r="R6" s="31">
        <v>-1</v>
      </c>
      <c r="S6" s="33">
        <v>-3.6</v>
      </c>
      <c r="T6" s="33">
        <v>-6.1</v>
      </c>
      <c r="U6" s="33">
        <v>-7.9</v>
      </c>
      <c r="V6" s="82">
        <v>-8.7</v>
      </c>
      <c r="W6" s="28">
        <f t="shared" si="0"/>
        <v>0.06643097258505684</v>
      </c>
      <c r="X6" s="28">
        <f>SUM($W$3:$W6)</f>
        <v>1.0560329210222175</v>
      </c>
      <c r="Y6" s="29">
        <v>4.327</v>
      </c>
    </row>
    <row r="7" spans="1:25" ht="12.75">
      <c r="A7" s="20">
        <v>5</v>
      </c>
      <c r="B7" s="21" t="s">
        <v>89</v>
      </c>
      <c r="C7" s="25">
        <v>20.1</v>
      </c>
      <c r="D7" s="25">
        <v>30.8</v>
      </c>
      <c r="E7" s="25">
        <v>26.6</v>
      </c>
      <c r="F7" s="25">
        <v>22.6</v>
      </c>
      <c r="G7" s="24">
        <v>20.7</v>
      </c>
      <c r="H7" s="25">
        <v>16.5</v>
      </c>
      <c r="I7" s="25">
        <v>14.6</v>
      </c>
      <c r="J7" s="25">
        <v>10.8</v>
      </c>
      <c r="K7" s="25">
        <v>10.3</v>
      </c>
      <c r="L7" s="24">
        <v>8</v>
      </c>
      <c r="M7" s="25">
        <v>5</v>
      </c>
      <c r="N7" s="26">
        <v>3.4</v>
      </c>
      <c r="O7" s="31">
        <v>1.9</v>
      </c>
      <c r="P7" s="31">
        <v>0.5</v>
      </c>
      <c r="Q7" s="32">
        <v>-0.6999999999999993</v>
      </c>
      <c r="R7" s="33">
        <v>-2.4</v>
      </c>
      <c r="S7" s="33">
        <v>-4.2</v>
      </c>
      <c r="T7" s="33">
        <v>-5.9</v>
      </c>
      <c r="U7" s="33">
        <v>-7.4</v>
      </c>
      <c r="V7" s="82">
        <v>-8.7</v>
      </c>
      <c r="W7" s="28">
        <f t="shared" si="0"/>
        <v>0.7349319754210009</v>
      </c>
      <c r="X7" s="28">
        <f>SUM($W$3:$W7)</f>
        <v>1.7909648964432183</v>
      </c>
      <c r="Y7" s="29">
        <v>47.87</v>
      </c>
    </row>
    <row r="8" spans="1:25" ht="12.75">
      <c r="A8" s="20">
        <v>6</v>
      </c>
      <c r="B8" s="21" t="s">
        <v>37</v>
      </c>
      <c r="C8" s="23">
        <v>12.9</v>
      </c>
      <c r="D8" s="23">
        <v>13.2</v>
      </c>
      <c r="E8" s="23">
        <v>7.7</v>
      </c>
      <c r="F8" s="25">
        <v>12.7</v>
      </c>
      <c r="G8" s="30">
        <v>10</v>
      </c>
      <c r="H8" s="25">
        <v>9.4</v>
      </c>
      <c r="I8" s="23">
        <v>5.5</v>
      </c>
      <c r="J8" s="23">
        <v>5.3</v>
      </c>
      <c r="K8" s="23">
        <v>0</v>
      </c>
      <c r="L8" s="30">
        <v>-1.7</v>
      </c>
      <c r="M8" s="33">
        <v>-2.2</v>
      </c>
      <c r="N8" s="33">
        <v>-2.6</v>
      </c>
      <c r="O8" s="33">
        <v>-3.3</v>
      </c>
      <c r="P8" s="33">
        <v>-4.1</v>
      </c>
      <c r="Q8" s="34">
        <v>-4.9</v>
      </c>
      <c r="R8" s="33">
        <v>-5.5</v>
      </c>
      <c r="S8" s="33">
        <v>-6.2</v>
      </c>
      <c r="T8" s="33">
        <v>-6.8</v>
      </c>
      <c r="U8" s="33">
        <v>-7.7</v>
      </c>
      <c r="V8" s="82">
        <v>-8.5</v>
      </c>
      <c r="W8" s="28">
        <f t="shared" si="0"/>
        <v>0.3320473942846336</v>
      </c>
      <c r="X8" s="28">
        <f>SUM($W$3:$W8)</f>
        <v>2.1230122907278517</v>
      </c>
      <c r="Y8" s="29">
        <v>21.628</v>
      </c>
    </row>
    <row r="9" spans="1:25" ht="12.75">
      <c r="A9" s="20">
        <v>7</v>
      </c>
      <c r="B9" s="21" t="s">
        <v>49</v>
      </c>
      <c r="C9" s="25">
        <v>14.3</v>
      </c>
      <c r="D9" s="23">
        <v>9.4</v>
      </c>
      <c r="E9" s="23">
        <v>9.9</v>
      </c>
      <c r="F9" s="23">
        <v>10.7</v>
      </c>
      <c r="G9" s="24">
        <v>13.4</v>
      </c>
      <c r="H9" s="23">
        <v>9.3</v>
      </c>
      <c r="I9" s="23">
        <v>6.8</v>
      </c>
      <c r="J9" s="23">
        <v>4.2</v>
      </c>
      <c r="K9" s="23">
        <v>2.7</v>
      </c>
      <c r="L9" s="30">
        <v>2</v>
      </c>
      <c r="M9" s="23">
        <v>1</v>
      </c>
      <c r="N9" s="31">
        <v>-0.6999999999999993</v>
      </c>
      <c r="O9" s="33">
        <v>-2.3</v>
      </c>
      <c r="P9" s="33">
        <v>-3.8</v>
      </c>
      <c r="Q9" s="34">
        <v>-5.1</v>
      </c>
      <c r="R9" s="33">
        <v>-6</v>
      </c>
      <c r="S9" s="33">
        <v>-6.8</v>
      </c>
      <c r="T9" s="33">
        <v>-7.5</v>
      </c>
      <c r="U9" s="33">
        <v>-7.9</v>
      </c>
      <c r="V9" s="82">
        <v>-8.4</v>
      </c>
      <c r="W9" s="28">
        <f t="shared" si="0"/>
        <v>1.9635595333281755</v>
      </c>
      <c r="X9" s="28">
        <f>SUM($W$3:$W9)</f>
        <v>4.086571824056027</v>
      </c>
      <c r="Y9" s="29">
        <v>127.897</v>
      </c>
    </row>
    <row r="10" spans="1:25" ht="12.75">
      <c r="A10" s="20">
        <v>8</v>
      </c>
      <c r="B10" s="21" t="s">
        <v>125</v>
      </c>
      <c r="C10" s="25">
        <v>23.2</v>
      </c>
      <c r="D10" s="25">
        <v>24.1</v>
      </c>
      <c r="E10" s="25">
        <v>22.2</v>
      </c>
      <c r="F10" s="25">
        <v>17.6</v>
      </c>
      <c r="G10" s="24">
        <v>14.4</v>
      </c>
      <c r="H10" s="25">
        <v>13.1</v>
      </c>
      <c r="I10" s="25">
        <v>11.4</v>
      </c>
      <c r="J10" s="25">
        <v>10</v>
      </c>
      <c r="K10" s="23">
        <v>5.8</v>
      </c>
      <c r="L10" s="30">
        <v>4</v>
      </c>
      <c r="M10" s="23">
        <v>0.7000000000000011</v>
      </c>
      <c r="N10" s="31">
        <v>-0.6999999999999993</v>
      </c>
      <c r="O10" s="33">
        <v>-2.2</v>
      </c>
      <c r="P10" s="33">
        <v>-3.3</v>
      </c>
      <c r="Q10" s="34">
        <v>-4.4</v>
      </c>
      <c r="R10" s="33">
        <v>-5.3</v>
      </c>
      <c r="S10" s="33">
        <v>-6.1</v>
      </c>
      <c r="T10" s="33">
        <v>-6.9</v>
      </c>
      <c r="U10" s="33">
        <v>-7.7</v>
      </c>
      <c r="V10" s="82">
        <v>-8.4</v>
      </c>
      <c r="W10" s="28">
        <f t="shared" si="0"/>
        <v>0.060105675449618104</v>
      </c>
      <c r="X10" s="28">
        <f>SUM($W$3:$W10)</f>
        <v>4.146677499505645</v>
      </c>
      <c r="Y10" s="29">
        <v>3.915</v>
      </c>
    </row>
    <row r="11" spans="1:25" ht="12.75">
      <c r="A11" s="20">
        <v>9</v>
      </c>
      <c r="B11" s="21" t="s">
        <v>78</v>
      </c>
      <c r="C11" s="25">
        <v>19.2</v>
      </c>
      <c r="D11" s="25">
        <v>18.4</v>
      </c>
      <c r="E11" s="23">
        <v>12</v>
      </c>
      <c r="F11" s="23">
        <v>8.8</v>
      </c>
      <c r="G11" s="30">
        <v>9.4</v>
      </c>
      <c r="H11" s="25">
        <v>10.2</v>
      </c>
      <c r="I11" s="25">
        <v>9.5</v>
      </c>
      <c r="J11" s="23">
        <v>5.9</v>
      </c>
      <c r="K11" s="23">
        <v>2.9</v>
      </c>
      <c r="L11" s="30">
        <v>0.7999999999999989</v>
      </c>
      <c r="M11" s="23">
        <v>-0.1999999999999993</v>
      </c>
      <c r="N11" s="31">
        <v>-0.5</v>
      </c>
      <c r="O11" s="31">
        <v>-1.1</v>
      </c>
      <c r="P11" s="33">
        <v>-2.1</v>
      </c>
      <c r="Q11" s="34">
        <v>-3.3</v>
      </c>
      <c r="R11" s="33">
        <v>-4.8</v>
      </c>
      <c r="S11" s="33">
        <v>-5.9</v>
      </c>
      <c r="T11" s="33">
        <v>-6.8</v>
      </c>
      <c r="U11" s="33">
        <v>-7.5</v>
      </c>
      <c r="V11" s="82">
        <v>-8</v>
      </c>
      <c r="W11" s="28">
        <f t="shared" si="0"/>
        <v>0.5864103140417913</v>
      </c>
      <c r="X11" s="28">
        <f>SUM($W$3:$W11)</f>
        <v>4.733087813547437</v>
      </c>
      <c r="Y11" s="29">
        <v>38.196</v>
      </c>
    </row>
    <row r="12" spans="1:25" ht="12.75">
      <c r="A12" s="20">
        <v>10</v>
      </c>
      <c r="B12" s="21" t="s">
        <v>23</v>
      </c>
      <c r="C12" s="23">
        <v>10</v>
      </c>
      <c r="D12" s="23">
        <v>11.6</v>
      </c>
      <c r="E12" s="25">
        <v>16.5</v>
      </c>
      <c r="F12" s="23">
        <v>9.9</v>
      </c>
      <c r="G12" s="30">
        <v>10.9</v>
      </c>
      <c r="H12" s="25">
        <v>9.9</v>
      </c>
      <c r="I12" s="25">
        <v>9.1</v>
      </c>
      <c r="J12" s="25">
        <v>8.8</v>
      </c>
      <c r="K12" s="23">
        <v>5</v>
      </c>
      <c r="L12" s="30">
        <v>1.6</v>
      </c>
      <c r="M12" s="23">
        <v>0</v>
      </c>
      <c r="N12" s="31">
        <v>-1</v>
      </c>
      <c r="O12" s="31">
        <v>-1.8</v>
      </c>
      <c r="P12" s="33">
        <v>-2.4</v>
      </c>
      <c r="Q12" s="34">
        <v>-3.4</v>
      </c>
      <c r="R12" s="33">
        <v>-4.5</v>
      </c>
      <c r="S12" s="33">
        <v>-5.5</v>
      </c>
      <c r="T12" s="33">
        <v>-6.5</v>
      </c>
      <c r="U12" s="33">
        <v>-7.2</v>
      </c>
      <c r="V12" s="82">
        <v>-8</v>
      </c>
      <c r="W12" s="28">
        <f t="shared" si="0"/>
        <v>0.06867246137577057</v>
      </c>
      <c r="X12" s="28">
        <f>SUM($W$3:$W12)</f>
        <v>4.801760274923208</v>
      </c>
      <c r="Y12" s="29">
        <v>4.473</v>
      </c>
    </row>
    <row r="13" spans="1:25" ht="12.75">
      <c r="A13" s="20">
        <v>11</v>
      </c>
      <c r="B13" s="21" t="s">
        <v>31</v>
      </c>
      <c r="C13" s="23">
        <v>11.4</v>
      </c>
      <c r="D13" s="23">
        <v>9.1</v>
      </c>
      <c r="E13" s="23">
        <v>8.3</v>
      </c>
      <c r="F13" s="23">
        <v>7.4</v>
      </c>
      <c r="G13" s="30">
        <v>6.5</v>
      </c>
      <c r="H13" s="23">
        <v>6.3</v>
      </c>
      <c r="I13" s="23">
        <v>3.7</v>
      </c>
      <c r="J13" s="23">
        <v>2.3</v>
      </c>
      <c r="K13" s="23">
        <v>0</v>
      </c>
      <c r="L13" s="30">
        <v>-0.4</v>
      </c>
      <c r="M13" s="23">
        <v>-0.5</v>
      </c>
      <c r="N13" s="31">
        <v>-0.9</v>
      </c>
      <c r="O13" s="31">
        <v>-1.8</v>
      </c>
      <c r="P13" s="33">
        <v>-3</v>
      </c>
      <c r="Q13" s="34">
        <v>-4.3</v>
      </c>
      <c r="R13" s="33">
        <v>-5.2</v>
      </c>
      <c r="S13" s="33">
        <v>-5.9</v>
      </c>
      <c r="T13" s="33">
        <v>-6.6</v>
      </c>
      <c r="U13" s="33">
        <v>-7.2</v>
      </c>
      <c r="V13" s="82">
        <v>-7.8</v>
      </c>
      <c r="W13" s="28">
        <f t="shared" si="0"/>
        <v>0.030689973237237954</v>
      </c>
      <c r="X13" s="28">
        <f>SUM($W$3:$W13)</f>
        <v>4.832450248160446</v>
      </c>
      <c r="Y13" s="29">
        <v>1.999</v>
      </c>
    </row>
    <row r="14" spans="1:25" ht="12.75">
      <c r="A14" s="20">
        <v>12</v>
      </c>
      <c r="B14" s="21" t="s">
        <v>66</v>
      </c>
      <c r="C14" s="25">
        <v>17</v>
      </c>
      <c r="D14" s="25">
        <v>16.4</v>
      </c>
      <c r="E14" s="23">
        <v>12.2</v>
      </c>
      <c r="F14" s="23">
        <v>6.1</v>
      </c>
      <c r="G14" s="30">
        <v>6.2</v>
      </c>
      <c r="H14" s="23">
        <v>5.6</v>
      </c>
      <c r="I14" s="23">
        <v>5.2</v>
      </c>
      <c r="J14" s="23">
        <v>5</v>
      </c>
      <c r="K14" s="33">
        <v>-2.3</v>
      </c>
      <c r="L14" s="34">
        <v>-5.3</v>
      </c>
      <c r="M14" s="33">
        <v>-6</v>
      </c>
      <c r="N14" s="33">
        <v>-5.5</v>
      </c>
      <c r="O14" s="33">
        <v>-5.9</v>
      </c>
      <c r="P14" s="33">
        <v>-6.4</v>
      </c>
      <c r="Q14" s="34">
        <v>-6.9</v>
      </c>
      <c r="R14" s="33">
        <v>-7.2</v>
      </c>
      <c r="S14" s="33">
        <v>-7.2</v>
      </c>
      <c r="T14" s="33">
        <v>-7.2</v>
      </c>
      <c r="U14" s="33">
        <v>-7.4</v>
      </c>
      <c r="V14" s="82">
        <v>-7.7</v>
      </c>
      <c r="W14" s="28">
        <f t="shared" si="0"/>
        <v>2.210061889654885</v>
      </c>
      <c r="X14" s="28">
        <f>SUM($W$3:$W14)</f>
        <v>7.042512137815331</v>
      </c>
      <c r="Y14" s="29">
        <v>143.953</v>
      </c>
    </row>
    <row r="15" spans="1:25" ht="12.75">
      <c r="A15" s="20">
        <v>13</v>
      </c>
      <c r="B15" s="21" t="s">
        <v>132</v>
      </c>
      <c r="C15" s="25">
        <v>24.2</v>
      </c>
      <c r="D15" s="25">
        <v>18.7</v>
      </c>
      <c r="E15" s="25">
        <v>21</v>
      </c>
      <c r="F15" s="25">
        <v>12.3</v>
      </c>
      <c r="G15" s="24">
        <v>12.9</v>
      </c>
      <c r="H15" s="25">
        <v>10.5</v>
      </c>
      <c r="I15" s="25">
        <v>18.3</v>
      </c>
      <c r="J15" s="25">
        <v>16.6</v>
      </c>
      <c r="K15" s="25">
        <v>12.4</v>
      </c>
      <c r="L15" s="24">
        <v>6.7</v>
      </c>
      <c r="M15" s="23">
        <v>3.1</v>
      </c>
      <c r="N15" s="26">
        <v>2.8</v>
      </c>
      <c r="O15" s="26">
        <v>2.7</v>
      </c>
      <c r="P15" s="26">
        <v>2.3</v>
      </c>
      <c r="Q15" s="27">
        <v>1</v>
      </c>
      <c r="R15" s="31">
        <v>-1</v>
      </c>
      <c r="S15" s="33">
        <v>-3.2</v>
      </c>
      <c r="T15" s="33">
        <v>-5</v>
      </c>
      <c r="U15" s="33">
        <v>-6.4</v>
      </c>
      <c r="V15" s="82">
        <v>-7.4</v>
      </c>
      <c r="W15" s="28">
        <f t="shared" si="0"/>
        <v>0.007261809575394473</v>
      </c>
      <c r="X15" s="28">
        <f>SUM($W$3:$W15)</f>
        <v>7.049773947390726</v>
      </c>
      <c r="Y15" s="29">
        <v>0.473</v>
      </c>
    </row>
    <row r="16" spans="1:25" ht="12.75">
      <c r="A16" s="20">
        <v>14</v>
      </c>
      <c r="B16" s="21" t="s">
        <v>29</v>
      </c>
      <c r="C16" s="23">
        <v>11</v>
      </c>
      <c r="D16" s="23">
        <v>13.2</v>
      </c>
      <c r="E16" s="23">
        <v>12.4</v>
      </c>
      <c r="F16" s="23">
        <v>9.5</v>
      </c>
      <c r="G16" s="30">
        <v>7.7</v>
      </c>
      <c r="H16" s="23">
        <v>5.5</v>
      </c>
      <c r="I16" s="23">
        <v>5.4</v>
      </c>
      <c r="J16" s="23">
        <v>5.5</v>
      </c>
      <c r="K16" s="23">
        <v>1.7</v>
      </c>
      <c r="L16" s="30">
        <v>-1</v>
      </c>
      <c r="M16" s="33">
        <v>-2.8</v>
      </c>
      <c r="N16" s="33">
        <v>-3.2</v>
      </c>
      <c r="O16" s="33">
        <v>-3.1</v>
      </c>
      <c r="P16" s="33">
        <v>-3.5</v>
      </c>
      <c r="Q16" s="34">
        <v>-4.2</v>
      </c>
      <c r="R16" s="33">
        <v>-5.1</v>
      </c>
      <c r="S16" s="33">
        <v>-6</v>
      </c>
      <c r="T16" s="33">
        <v>-6.5</v>
      </c>
      <c r="U16" s="33">
        <v>-6.6</v>
      </c>
      <c r="V16" s="82">
        <v>-7</v>
      </c>
      <c r="W16" s="28">
        <f t="shared" si="0"/>
        <v>0.05258287060407203</v>
      </c>
      <c r="X16" s="28">
        <f>SUM($W$3:$W16)</f>
        <v>7.102356817994798</v>
      </c>
      <c r="Y16" s="29">
        <v>3.425</v>
      </c>
    </row>
    <row r="17" spans="1:25" ht="12.75">
      <c r="A17" s="20">
        <v>15</v>
      </c>
      <c r="B17" s="21" t="s">
        <v>151</v>
      </c>
      <c r="C17" s="25">
        <v>26.6</v>
      </c>
      <c r="D17" s="25">
        <v>29.4</v>
      </c>
      <c r="E17" s="25">
        <v>27.1</v>
      </c>
      <c r="F17" s="25">
        <v>23.6</v>
      </c>
      <c r="G17" s="24">
        <v>18.6</v>
      </c>
      <c r="H17" s="25">
        <v>10.6</v>
      </c>
      <c r="I17" s="25">
        <v>10.3</v>
      </c>
      <c r="J17" s="25">
        <v>11.9</v>
      </c>
      <c r="K17" s="25">
        <v>10.1</v>
      </c>
      <c r="L17" s="24">
        <v>8.6</v>
      </c>
      <c r="M17" s="25">
        <v>7.2</v>
      </c>
      <c r="N17" s="26">
        <v>4.8</v>
      </c>
      <c r="O17" s="26">
        <v>3.3</v>
      </c>
      <c r="P17" s="26">
        <v>2.4</v>
      </c>
      <c r="Q17" s="27">
        <v>1.3</v>
      </c>
      <c r="R17" s="26">
        <v>-0.09999999999999964</v>
      </c>
      <c r="S17" s="31">
        <v>-1.8</v>
      </c>
      <c r="T17" s="33">
        <v>-3.7</v>
      </c>
      <c r="U17" s="33">
        <v>-5.4</v>
      </c>
      <c r="V17" s="82">
        <v>-7</v>
      </c>
      <c r="W17" s="28">
        <f t="shared" si="0"/>
        <v>0.006079654528237234</v>
      </c>
      <c r="X17" s="28">
        <f>SUM($W$3:$W17)</f>
        <v>7.108436472523035</v>
      </c>
      <c r="Y17" s="29">
        <v>0.396</v>
      </c>
    </row>
    <row r="18" spans="1:25" ht="12.75">
      <c r="A18" s="20">
        <v>16</v>
      </c>
      <c r="B18" s="21" t="s">
        <v>64</v>
      </c>
      <c r="C18" s="25">
        <v>16.7</v>
      </c>
      <c r="D18" s="25">
        <v>15.6</v>
      </c>
      <c r="E18" s="23">
        <v>12.5</v>
      </c>
      <c r="F18" s="23">
        <v>9.5</v>
      </c>
      <c r="G18" s="30">
        <v>9.1</v>
      </c>
      <c r="H18" s="25">
        <v>10.2</v>
      </c>
      <c r="I18" s="23">
        <v>7.2</v>
      </c>
      <c r="J18" s="23">
        <v>5.8</v>
      </c>
      <c r="K18" s="23">
        <v>3.7</v>
      </c>
      <c r="L18" s="30">
        <v>0.9</v>
      </c>
      <c r="M18" s="23">
        <v>-0.10000000000000142</v>
      </c>
      <c r="N18" s="31">
        <v>0</v>
      </c>
      <c r="O18" s="31">
        <v>-0.5</v>
      </c>
      <c r="P18" s="31">
        <v>-1.3</v>
      </c>
      <c r="Q18" s="34">
        <v>-2.5</v>
      </c>
      <c r="R18" s="33">
        <v>-3.9</v>
      </c>
      <c r="S18" s="33">
        <v>-5</v>
      </c>
      <c r="T18" s="33">
        <v>-5.7</v>
      </c>
      <c r="U18" s="33">
        <v>-6.3</v>
      </c>
      <c r="V18" s="82">
        <v>-6.9</v>
      </c>
      <c r="W18" s="28">
        <f t="shared" si="0"/>
        <v>0.08270479531215649</v>
      </c>
      <c r="X18" s="28">
        <f>SUM($W$3:$W18)</f>
        <v>7.191141267835191</v>
      </c>
      <c r="Y18" s="29">
        <v>5.387</v>
      </c>
    </row>
    <row r="19" spans="1:25" ht="12.75">
      <c r="A19" s="20">
        <v>17</v>
      </c>
      <c r="B19" s="21" t="s">
        <v>178</v>
      </c>
      <c r="C19" s="25">
        <v>29.3</v>
      </c>
      <c r="D19" s="25">
        <v>26.1</v>
      </c>
      <c r="E19" s="25">
        <v>21.2</v>
      </c>
      <c r="F19" s="25">
        <v>15.5</v>
      </c>
      <c r="G19" s="24">
        <v>13.7</v>
      </c>
      <c r="H19" s="25">
        <v>14.9</v>
      </c>
      <c r="I19" s="25">
        <v>13.9</v>
      </c>
      <c r="J19" s="25">
        <v>13.1</v>
      </c>
      <c r="K19" s="25">
        <v>13.4</v>
      </c>
      <c r="L19" s="24">
        <v>9.4</v>
      </c>
      <c r="M19" s="25">
        <v>7</v>
      </c>
      <c r="N19" s="26">
        <v>4.6</v>
      </c>
      <c r="O19" s="26">
        <v>3.6</v>
      </c>
      <c r="P19" s="26">
        <v>2.1</v>
      </c>
      <c r="Q19" s="32">
        <v>0.29999999999999893</v>
      </c>
      <c r="R19" s="31">
        <v>-1.6</v>
      </c>
      <c r="S19" s="33">
        <v>-3.2</v>
      </c>
      <c r="T19" s="33">
        <v>-4.4</v>
      </c>
      <c r="U19" s="33">
        <v>-5.4</v>
      </c>
      <c r="V19" s="82">
        <v>-6.8</v>
      </c>
      <c r="W19" s="28">
        <f t="shared" si="0"/>
        <v>0.0028555953087174885</v>
      </c>
      <c r="X19" s="28">
        <f>SUM($W$3:$W19)</f>
        <v>7.193996863143909</v>
      </c>
      <c r="Y19" s="29">
        <v>0.186</v>
      </c>
    </row>
    <row r="20" spans="1:25" ht="12.75">
      <c r="A20" s="20">
        <v>18</v>
      </c>
      <c r="B20" s="21" t="s">
        <v>18</v>
      </c>
      <c r="C20" s="23">
        <v>8.5</v>
      </c>
      <c r="D20" s="23">
        <v>5.5</v>
      </c>
      <c r="E20" s="23">
        <v>4.2</v>
      </c>
      <c r="F20" s="23">
        <v>2.9</v>
      </c>
      <c r="G20" s="30">
        <v>5</v>
      </c>
      <c r="H20" s="23">
        <v>5</v>
      </c>
      <c r="I20" s="23">
        <v>0.8999999999999986</v>
      </c>
      <c r="J20" s="23">
        <v>0.29999999999999893</v>
      </c>
      <c r="K20" s="23">
        <v>0</v>
      </c>
      <c r="L20" s="30">
        <v>-2</v>
      </c>
      <c r="M20" s="23">
        <v>-1.8</v>
      </c>
      <c r="N20" s="31">
        <v>-1.7</v>
      </c>
      <c r="O20" s="33">
        <v>-2.3</v>
      </c>
      <c r="P20" s="33">
        <v>-3.1</v>
      </c>
      <c r="Q20" s="34">
        <v>-4.1</v>
      </c>
      <c r="R20" s="33">
        <v>-5.2</v>
      </c>
      <c r="S20" s="33">
        <v>-6</v>
      </c>
      <c r="T20" s="33">
        <v>-6.3</v>
      </c>
      <c r="U20" s="33">
        <v>-6.5</v>
      </c>
      <c r="V20" s="82">
        <v>-6.7</v>
      </c>
      <c r="W20" s="28">
        <f t="shared" si="0"/>
        <v>0.1564743407873583</v>
      </c>
      <c r="X20" s="28">
        <f>SUM($W$3:$W20)</f>
        <v>7.350471203931267</v>
      </c>
      <c r="Y20" s="29">
        <v>10.192</v>
      </c>
    </row>
    <row r="21" spans="1:25" ht="12.75">
      <c r="A21" s="20">
        <v>19</v>
      </c>
      <c r="B21" s="21" t="s">
        <v>99</v>
      </c>
      <c r="C21" s="25">
        <v>20.9</v>
      </c>
      <c r="D21" s="25">
        <v>19.2</v>
      </c>
      <c r="E21" s="25">
        <v>26.8</v>
      </c>
      <c r="F21" s="25">
        <v>24.3</v>
      </c>
      <c r="G21" s="24">
        <v>20.1</v>
      </c>
      <c r="H21" s="25">
        <v>11.5</v>
      </c>
      <c r="I21" s="25">
        <v>10.2</v>
      </c>
      <c r="J21" s="25">
        <v>10.8</v>
      </c>
      <c r="K21" s="25">
        <v>7.8</v>
      </c>
      <c r="L21" s="24">
        <v>6.1</v>
      </c>
      <c r="M21" s="25">
        <v>4.4</v>
      </c>
      <c r="N21" s="31">
        <v>2.7</v>
      </c>
      <c r="O21" s="31">
        <v>2.2</v>
      </c>
      <c r="P21" s="26">
        <v>2</v>
      </c>
      <c r="Q21" s="32">
        <v>0.6999999999999993</v>
      </c>
      <c r="R21" s="31">
        <v>-0.8000000000000007</v>
      </c>
      <c r="S21" s="33">
        <v>-2.5</v>
      </c>
      <c r="T21" s="33">
        <v>-4</v>
      </c>
      <c r="U21" s="33">
        <v>-5.4</v>
      </c>
      <c r="V21" s="82">
        <v>-6.7</v>
      </c>
      <c r="W21" s="28">
        <f t="shared" si="0"/>
        <v>0.1728709848180587</v>
      </c>
      <c r="X21" s="28">
        <f>SUM($W$3:$W21)</f>
        <v>7.523342188749326</v>
      </c>
      <c r="Y21" s="29">
        <v>11.26</v>
      </c>
    </row>
    <row r="22" spans="1:25" ht="12.75">
      <c r="A22" s="20">
        <v>20</v>
      </c>
      <c r="B22" s="21" t="s">
        <v>12</v>
      </c>
      <c r="C22" s="23">
        <v>4.8</v>
      </c>
      <c r="D22" s="23">
        <v>6.3</v>
      </c>
      <c r="E22" s="23">
        <v>5.4</v>
      </c>
      <c r="F22" s="23">
        <v>3.4</v>
      </c>
      <c r="G22" s="30">
        <v>2.9</v>
      </c>
      <c r="H22" s="23">
        <v>1.4</v>
      </c>
      <c r="I22" s="23">
        <v>2.3</v>
      </c>
      <c r="J22" s="23">
        <v>3.1</v>
      </c>
      <c r="K22" s="33">
        <v>-3</v>
      </c>
      <c r="L22" s="34">
        <v>-5.9</v>
      </c>
      <c r="M22" s="33">
        <v>-4.9</v>
      </c>
      <c r="N22" s="33">
        <v>-4.3</v>
      </c>
      <c r="O22" s="33">
        <v>-4</v>
      </c>
      <c r="P22" s="33">
        <v>-4.2</v>
      </c>
      <c r="Q22" s="34">
        <v>-4.9</v>
      </c>
      <c r="R22" s="33">
        <v>-5.9</v>
      </c>
      <c r="S22" s="33">
        <v>-6.6</v>
      </c>
      <c r="T22" s="33">
        <v>-6.6</v>
      </c>
      <c r="U22" s="33">
        <v>-6.3</v>
      </c>
      <c r="V22" s="82">
        <v>-6.3</v>
      </c>
      <c r="W22" s="28">
        <f t="shared" si="0"/>
        <v>0.03534183011111645</v>
      </c>
      <c r="X22" s="28">
        <f>SUM($W$3:$W22)</f>
        <v>7.5586840188604425</v>
      </c>
      <c r="Y22" s="29">
        <v>2.302</v>
      </c>
    </row>
    <row r="23" spans="1:25" ht="12.75">
      <c r="A23" s="20">
        <v>21</v>
      </c>
      <c r="B23" s="21" t="s">
        <v>19</v>
      </c>
      <c r="C23" s="23">
        <v>8.6</v>
      </c>
      <c r="D23" s="23">
        <v>8.3</v>
      </c>
      <c r="E23" s="23">
        <v>7.3</v>
      </c>
      <c r="F23" s="23">
        <v>5.8</v>
      </c>
      <c r="G23" s="30">
        <v>4.5</v>
      </c>
      <c r="H23" s="23">
        <v>4.8</v>
      </c>
      <c r="I23" s="23">
        <v>3.1</v>
      </c>
      <c r="J23" s="23">
        <v>1.7</v>
      </c>
      <c r="K23" s="23">
        <v>0</v>
      </c>
      <c r="L23" s="30">
        <v>-0.6</v>
      </c>
      <c r="M23" s="33">
        <v>-2.4</v>
      </c>
      <c r="N23" s="33">
        <v>-3.1</v>
      </c>
      <c r="O23" s="33">
        <v>-3.5</v>
      </c>
      <c r="P23" s="33">
        <v>-3.9</v>
      </c>
      <c r="Q23" s="34">
        <v>-4.4</v>
      </c>
      <c r="R23" s="33">
        <v>-5</v>
      </c>
      <c r="S23" s="33">
        <v>-5.7</v>
      </c>
      <c r="T23" s="33">
        <v>-6.1</v>
      </c>
      <c r="U23" s="33">
        <v>-6.2</v>
      </c>
      <c r="V23" s="82">
        <v>-6.3</v>
      </c>
      <c r="W23" s="28">
        <f t="shared" si="0"/>
        <v>0.0698699690858779</v>
      </c>
      <c r="X23" s="28">
        <f>SUM($W$3:$W23)</f>
        <v>7.6285539879463204</v>
      </c>
      <c r="Y23" s="29">
        <v>4.551</v>
      </c>
    </row>
    <row r="24" spans="1:25" ht="12.75">
      <c r="A24" s="20">
        <v>22</v>
      </c>
      <c r="B24" s="21" t="s">
        <v>84</v>
      </c>
      <c r="C24" s="25">
        <v>19.6</v>
      </c>
      <c r="D24" s="25">
        <v>21.5</v>
      </c>
      <c r="E24" s="25">
        <v>19.9</v>
      </c>
      <c r="F24" s="25">
        <v>15.3</v>
      </c>
      <c r="G24" s="24">
        <v>12.1</v>
      </c>
      <c r="H24" s="23">
        <v>9</v>
      </c>
      <c r="I24" s="25">
        <v>8.6</v>
      </c>
      <c r="J24" s="25">
        <v>8.5</v>
      </c>
      <c r="K24" s="25">
        <v>7.2</v>
      </c>
      <c r="L24" s="24">
        <v>5.5</v>
      </c>
      <c r="M24" s="25">
        <v>4.6</v>
      </c>
      <c r="N24" s="26">
        <v>4</v>
      </c>
      <c r="O24" s="26">
        <v>3.4</v>
      </c>
      <c r="P24" s="26">
        <v>2.5</v>
      </c>
      <c r="Q24" s="27">
        <v>1.2</v>
      </c>
      <c r="R24" s="31">
        <v>-0.5</v>
      </c>
      <c r="S24" s="33">
        <v>-2.3</v>
      </c>
      <c r="T24" s="33">
        <v>-3.9</v>
      </c>
      <c r="U24" s="33">
        <v>-5</v>
      </c>
      <c r="V24" s="82">
        <v>-6.2</v>
      </c>
      <c r="W24" s="28">
        <f t="shared" si="0"/>
        <v>0.004482977581427455</v>
      </c>
      <c r="X24" s="28">
        <f>SUM($W$3:$W24)</f>
        <v>7.633036965527748</v>
      </c>
      <c r="Y24" s="29">
        <v>0.292</v>
      </c>
    </row>
    <row r="25" spans="1:25" ht="12.75">
      <c r="A25" s="20">
        <v>23</v>
      </c>
      <c r="B25" s="21" t="s">
        <v>90</v>
      </c>
      <c r="C25" s="25">
        <v>20.2</v>
      </c>
      <c r="D25" s="25">
        <v>20.6</v>
      </c>
      <c r="E25" s="25">
        <v>19.5</v>
      </c>
      <c r="F25" s="25">
        <v>17.8</v>
      </c>
      <c r="G25" s="24">
        <v>14.3</v>
      </c>
      <c r="H25" s="25">
        <v>14.6</v>
      </c>
      <c r="I25" s="25">
        <v>13</v>
      </c>
      <c r="J25" s="25">
        <v>10.3</v>
      </c>
      <c r="K25" s="25">
        <v>8.4</v>
      </c>
      <c r="L25" s="24">
        <v>5.2</v>
      </c>
      <c r="M25" s="23">
        <v>3.4</v>
      </c>
      <c r="N25" s="31">
        <v>1.7</v>
      </c>
      <c r="O25" s="31">
        <v>0.6000000000000014</v>
      </c>
      <c r="P25" s="31">
        <v>-0.20000000000000107</v>
      </c>
      <c r="Q25" s="32">
        <v>-1.3</v>
      </c>
      <c r="R25" s="33">
        <v>-2.5</v>
      </c>
      <c r="S25" s="33">
        <v>-3.6</v>
      </c>
      <c r="T25" s="33">
        <v>-4.6</v>
      </c>
      <c r="U25" s="33">
        <v>-5.3</v>
      </c>
      <c r="V25" s="82">
        <v>-6</v>
      </c>
      <c r="W25" s="28">
        <f t="shared" si="0"/>
        <v>0.03122731644049124</v>
      </c>
      <c r="X25" s="28">
        <f>SUM($W$3:$W25)</f>
        <v>7.664264281968239</v>
      </c>
      <c r="Y25" s="29">
        <v>2.034</v>
      </c>
    </row>
    <row r="26" spans="1:25" ht="12.75">
      <c r="A26" s="20">
        <v>24</v>
      </c>
      <c r="B26" s="21" t="s">
        <v>115</v>
      </c>
      <c r="C26" s="25">
        <v>22.6</v>
      </c>
      <c r="D26" s="25">
        <v>26</v>
      </c>
      <c r="E26" s="25">
        <v>27.5</v>
      </c>
      <c r="F26" s="25">
        <v>19.4</v>
      </c>
      <c r="G26" s="24">
        <v>17</v>
      </c>
      <c r="H26" s="25">
        <v>17.1</v>
      </c>
      <c r="I26" s="25">
        <v>18</v>
      </c>
      <c r="J26" s="25">
        <v>15.9</v>
      </c>
      <c r="K26" s="25">
        <v>10.8</v>
      </c>
      <c r="L26" s="24">
        <v>5.1</v>
      </c>
      <c r="M26" s="23">
        <v>2.3</v>
      </c>
      <c r="N26" s="26">
        <v>2.9</v>
      </c>
      <c r="O26" s="26">
        <v>2.7</v>
      </c>
      <c r="P26" s="31">
        <v>1.3</v>
      </c>
      <c r="Q26" s="32">
        <v>-0.5</v>
      </c>
      <c r="R26" s="31">
        <v>-2</v>
      </c>
      <c r="S26" s="33">
        <v>-2.9</v>
      </c>
      <c r="T26" s="33">
        <v>-3.5</v>
      </c>
      <c r="U26" s="33">
        <v>-4.5</v>
      </c>
      <c r="V26" s="82">
        <v>-5.8</v>
      </c>
      <c r="W26" s="28">
        <f t="shared" si="0"/>
        <v>0.04633433678338376</v>
      </c>
      <c r="X26" s="28">
        <f>SUM($W$3:$W26)</f>
        <v>7.710598618751623</v>
      </c>
      <c r="Y26" s="29">
        <v>3.018</v>
      </c>
    </row>
    <row r="27" spans="1:25" ht="12.75">
      <c r="A27" s="20">
        <v>25</v>
      </c>
      <c r="B27" s="21" t="s">
        <v>13</v>
      </c>
      <c r="C27" s="23">
        <v>4.9</v>
      </c>
      <c r="D27" s="23">
        <v>4.9</v>
      </c>
      <c r="E27" s="23">
        <v>6</v>
      </c>
      <c r="F27" s="23">
        <v>3.6</v>
      </c>
      <c r="G27" s="30">
        <v>-0.9</v>
      </c>
      <c r="H27" s="23">
        <v>-1.9</v>
      </c>
      <c r="I27" s="23">
        <v>-1.3</v>
      </c>
      <c r="J27" s="23">
        <v>-0.5</v>
      </c>
      <c r="K27" s="23">
        <v>-1.2</v>
      </c>
      <c r="L27" s="30">
        <v>-1.2</v>
      </c>
      <c r="M27" s="23">
        <v>-1.6</v>
      </c>
      <c r="N27" s="33">
        <v>-2.5</v>
      </c>
      <c r="O27" s="33">
        <v>-3.1</v>
      </c>
      <c r="P27" s="33">
        <v>-3.4</v>
      </c>
      <c r="Q27" s="34">
        <v>-3.8</v>
      </c>
      <c r="R27" s="33">
        <v>-4.4</v>
      </c>
      <c r="S27" s="33">
        <v>-4.9</v>
      </c>
      <c r="T27" s="33">
        <v>-5.3</v>
      </c>
      <c r="U27" s="33">
        <v>-5.6</v>
      </c>
      <c r="V27" s="82">
        <v>-5.7</v>
      </c>
      <c r="W27" s="28">
        <f t="shared" si="0"/>
        <v>1.2689282981511714</v>
      </c>
      <c r="X27" s="28">
        <f>SUM($W$3:$W27)</f>
        <v>8.979526916902795</v>
      </c>
      <c r="Y27" s="29">
        <v>82.652</v>
      </c>
    </row>
    <row r="28" spans="1:25" ht="12.75">
      <c r="A28" s="20">
        <v>26</v>
      </c>
      <c r="B28" s="21" t="s">
        <v>17</v>
      </c>
      <c r="C28" s="23">
        <v>8.4</v>
      </c>
      <c r="D28" s="23">
        <v>8.4</v>
      </c>
      <c r="E28" s="23">
        <v>9</v>
      </c>
      <c r="F28" s="23">
        <v>8.1</v>
      </c>
      <c r="G28" s="30">
        <v>6.3</v>
      </c>
      <c r="H28" s="23">
        <v>3.2</v>
      </c>
      <c r="I28" s="23">
        <v>1</v>
      </c>
      <c r="J28" s="23">
        <v>0.4</v>
      </c>
      <c r="K28" s="23">
        <v>0</v>
      </c>
      <c r="L28" s="30">
        <v>-0.7000000000000011</v>
      </c>
      <c r="M28" s="23">
        <v>-0.5</v>
      </c>
      <c r="N28" s="31">
        <v>-1.3</v>
      </c>
      <c r="O28" s="33">
        <v>-2.6</v>
      </c>
      <c r="P28" s="33">
        <v>-3.6</v>
      </c>
      <c r="Q28" s="34">
        <v>-4.1</v>
      </c>
      <c r="R28" s="33">
        <v>-4.3</v>
      </c>
      <c r="S28" s="33">
        <v>-4.4</v>
      </c>
      <c r="T28" s="33">
        <v>-4.7</v>
      </c>
      <c r="U28" s="33">
        <v>-5.1</v>
      </c>
      <c r="V28" s="82">
        <v>-5.7</v>
      </c>
      <c r="W28" s="28">
        <f t="shared" si="0"/>
        <v>0.9003722713712141</v>
      </c>
      <c r="X28" s="28">
        <f>SUM($W$3:$W28)</f>
        <v>9.87989918827401</v>
      </c>
      <c r="Y28" s="29">
        <v>58.646</v>
      </c>
    </row>
    <row r="29" spans="1:25" ht="12.75">
      <c r="A29" s="20">
        <v>27</v>
      </c>
      <c r="B29" s="21" t="s">
        <v>176</v>
      </c>
      <c r="C29" s="25">
        <v>28.8</v>
      </c>
      <c r="D29" s="25">
        <v>29.1</v>
      </c>
      <c r="E29" s="25">
        <v>26.9</v>
      </c>
      <c r="F29" s="25">
        <v>18</v>
      </c>
      <c r="G29" s="24">
        <v>14.5</v>
      </c>
      <c r="H29" s="25">
        <v>12.2</v>
      </c>
      <c r="I29" s="25">
        <v>10.9</v>
      </c>
      <c r="J29" s="25">
        <v>7.9</v>
      </c>
      <c r="K29" s="25">
        <v>6.8</v>
      </c>
      <c r="L29" s="24">
        <v>4.9</v>
      </c>
      <c r="M29" s="23">
        <v>2.8</v>
      </c>
      <c r="N29" s="31">
        <v>1.7</v>
      </c>
      <c r="O29" s="31">
        <v>0.6</v>
      </c>
      <c r="P29" s="31">
        <v>-0.09999999999999964</v>
      </c>
      <c r="Q29" s="32">
        <v>-0.8</v>
      </c>
      <c r="R29" s="31">
        <v>-1.7</v>
      </c>
      <c r="S29" s="33">
        <v>-2.7</v>
      </c>
      <c r="T29" s="33">
        <v>-3.8</v>
      </c>
      <c r="U29" s="33">
        <v>-4.8</v>
      </c>
      <c r="V29" s="82">
        <v>-5.6</v>
      </c>
      <c r="W29" s="28">
        <f t="shared" si="0"/>
        <v>0.10834374243881353</v>
      </c>
      <c r="X29" s="28">
        <f>SUM($W$3:$W29)</f>
        <v>9.988242930712824</v>
      </c>
      <c r="Y29" s="29">
        <v>7.057</v>
      </c>
    </row>
    <row r="30" spans="1:25" ht="12.75">
      <c r="A30" s="20">
        <v>28</v>
      </c>
      <c r="B30" s="21" t="s">
        <v>22</v>
      </c>
      <c r="C30" s="23">
        <v>9.7</v>
      </c>
      <c r="D30" s="23">
        <v>7.5</v>
      </c>
      <c r="E30" s="23">
        <v>3.3</v>
      </c>
      <c r="F30" s="23">
        <v>3.5</v>
      </c>
      <c r="G30" s="30">
        <v>3.9</v>
      </c>
      <c r="H30" s="23">
        <v>3.5</v>
      </c>
      <c r="I30" s="23">
        <v>-1.1</v>
      </c>
      <c r="J30" s="23">
        <v>-1.8</v>
      </c>
      <c r="K30" s="33">
        <v>-2.6</v>
      </c>
      <c r="L30" s="34">
        <v>-3.9</v>
      </c>
      <c r="M30" s="33">
        <v>-3.8</v>
      </c>
      <c r="N30" s="33">
        <v>-3.9</v>
      </c>
      <c r="O30" s="33">
        <v>-4.2</v>
      </c>
      <c r="P30" s="33">
        <v>-4.3</v>
      </c>
      <c r="Q30" s="34">
        <v>-4.6</v>
      </c>
      <c r="R30" s="33">
        <v>-5.1</v>
      </c>
      <c r="S30" s="33">
        <v>-5.6</v>
      </c>
      <c r="T30" s="33">
        <v>-5.8</v>
      </c>
      <c r="U30" s="33">
        <v>-5.7</v>
      </c>
      <c r="V30" s="82">
        <v>-5.5</v>
      </c>
      <c r="W30" s="28">
        <f t="shared" si="0"/>
        <v>0.15484695851464833</v>
      </c>
      <c r="X30" s="28">
        <f>SUM($W$3:$W30)</f>
        <v>10.143089889227472</v>
      </c>
      <c r="Y30" s="29">
        <v>10.086</v>
      </c>
    </row>
    <row r="31" spans="1:25" ht="12.75">
      <c r="A31" s="20">
        <v>29</v>
      </c>
      <c r="B31" s="21" t="s">
        <v>8</v>
      </c>
      <c r="C31" s="23">
        <v>3</v>
      </c>
      <c r="D31" s="23">
        <v>3</v>
      </c>
      <c r="E31" s="23">
        <v>5.5</v>
      </c>
      <c r="F31" s="23">
        <v>3.7</v>
      </c>
      <c r="G31" s="30">
        <v>0.7000000000000011</v>
      </c>
      <c r="H31" s="23">
        <v>-0.6</v>
      </c>
      <c r="I31" s="23">
        <v>-0.09999999999999964</v>
      </c>
      <c r="J31" s="23">
        <v>1.4</v>
      </c>
      <c r="K31" s="23">
        <v>0.4</v>
      </c>
      <c r="L31" s="30">
        <v>0.3000000000000007</v>
      </c>
      <c r="M31" s="23">
        <v>0.6</v>
      </c>
      <c r="N31" s="31">
        <v>-0.09999999999999964</v>
      </c>
      <c r="O31" s="31">
        <v>-0.9</v>
      </c>
      <c r="P31" s="31">
        <v>-1.3</v>
      </c>
      <c r="Q31" s="32">
        <v>-1.7</v>
      </c>
      <c r="R31" s="33">
        <v>-2.4</v>
      </c>
      <c r="S31" s="33">
        <v>-3.3</v>
      </c>
      <c r="T31" s="33">
        <v>-4.3</v>
      </c>
      <c r="U31" s="33">
        <v>-5.1</v>
      </c>
      <c r="V31" s="82">
        <v>-5.5</v>
      </c>
      <c r="W31" s="28">
        <f t="shared" si="0"/>
        <v>0.0022875467795640094</v>
      </c>
      <c r="X31" s="28">
        <f>SUM($W$3:$W31)</f>
        <v>10.145377436007037</v>
      </c>
      <c r="Y31" s="29">
        <v>0.149</v>
      </c>
    </row>
    <row r="32" spans="1:25" ht="12.75">
      <c r="A32" s="20">
        <v>30</v>
      </c>
      <c r="B32" s="21" t="s">
        <v>57</v>
      </c>
      <c r="C32" s="25">
        <v>15.1</v>
      </c>
      <c r="D32" s="23">
        <v>13.8</v>
      </c>
      <c r="E32" s="25">
        <v>13.4</v>
      </c>
      <c r="F32" s="23">
        <v>9.3</v>
      </c>
      <c r="G32" s="30">
        <v>8.3</v>
      </c>
      <c r="H32" s="23">
        <v>9</v>
      </c>
      <c r="I32" s="25">
        <v>10.8</v>
      </c>
      <c r="J32" s="25">
        <v>11.4</v>
      </c>
      <c r="K32" s="23">
        <v>5.1</v>
      </c>
      <c r="L32" s="30">
        <v>0.6999999999999993</v>
      </c>
      <c r="M32" s="23">
        <v>-1</v>
      </c>
      <c r="N32" s="31">
        <v>-1.1</v>
      </c>
      <c r="O32" s="31">
        <v>-0.6</v>
      </c>
      <c r="P32" s="31">
        <v>-0.9</v>
      </c>
      <c r="Q32" s="32">
        <v>-1.9</v>
      </c>
      <c r="R32" s="33">
        <v>-3.4</v>
      </c>
      <c r="S32" s="33">
        <v>-4.3</v>
      </c>
      <c r="T32" s="33">
        <v>-4.8</v>
      </c>
      <c r="U32" s="33">
        <v>-5</v>
      </c>
      <c r="V32" s="82">
        <v>-5.3</v>
      </c>
      <c r="W32" s="28">
        <f t="shared" si="0"/>
        <v>0.059522274257514524</v>
      </c>
      <c r="X32" s="28">
        <f>SUM($W$3:$W32)</f>
        <v>10.20489971026455</v>
      </c>
      <c r="Y32" s="29">
        <v>3.877</v>
      </c>
    </row>
    <row r="33" spans="1:25" ht="12.75">
      <c r="A33" s="20">
        <v>31</v>
      </c>
      <c r="B33" s="21" t="s">
        <v>141</v>
      </c>
      <c r="C33" s="25">
        <v>25.3</v>
      </c>
      <c r="D33" s="25">
        <v>28</v>
      </c>
      <c r="E33" s="25">
        <v>27.4</v>
      </c>
      <c r="F33" s="25">
        <v>29</v>
      </c>
      <c r="G33" s="24">
        <v>24.7</v>
      </c>
      <c r="H33" s="25">
        <v>22.3</v>
      </c>
      <c r="I33" s="25">
        <v>20.5</v>
      </c>
      <c r="J33" s="25">
        <v>16.7</v>
      </c>
      <c r="K33" s="25">
        <v>15.8</v>
      </c>
      <c r="L33" s="24">
        <v>15.1</v>
      </c>
      <c r="M33" s="25">
        <v>12.2</v>
      </c>
      <c r="N33" s="26">
        <v>8.7</v>
      </c>
      <c r="O33" s="26">
        <v>6.6</v>
      </c>
      <c r="P33" s="26">
        <v>6.9</v>
      </c>
      <c r="Q33" s="27">
        <v>6.7</v>
      </c>
      <c r="R33" s="26">
        <v>5.1</v>
      </c>
      <c r="S33" s="26">
        <v>1.8</v>
      </c>
      <c r="T33" s="26">
        <v>-1.6</v>
      </c>
      <c r="U33" s="33">
        <v>-4</v>
      </c>
      <c r="V33" s="82">
        <v>-5.2</v>
      </c>
      <c r="W33" s="28">
        <f t="shared" si="0"/>
        <v>0.011345617920119485</v>
      </c>
      <c r="X33" s="28">
        <f>SUM($W$3:$W33)</f>
        <v>10.21624532818467</v>
      </c>
      <c r="Y33" s="29">
        <v>0.739</v>
      </c>
    </row>
    <row r="34" spans="1:25" ht="12.75">
      <c r="A34" s="20">
        <v>32</v>
      </c>
      <c r="B34" s="21" t="s">
        <v>34</v>
      </c>
      <c r="C34" s="23">
        <v>12.2</v>
      </c>
      <c r="D34" s="23">
        <v>12</v>
      </c>
      <c r="E34" s="23">
        <v>10.3</v>
      </c>
      <c r="F34" s="23">
        <v>9.9</v>
      </c>
      <c r="G34" s="30">
        <v>7.3</v>
      </c>
      <c r="H34" s="23">
        <v>6.9</v>
      </c>
      <c r="I34" s="23">
        <v>4.7</v>
      </c>
      <c r="J34" s="23">
        <v>1.4</v>
      </c>
      <c r="K34" s="23">
        <v>0.4</v>
      </c>
      <c r="L34" s="30">
        <v>0.3999999999999986</v>
      </c>
      <c r="M34" s="23">
        <v>-0.5</v>
      </c>
      <c r="N34" s="31">
        <v>-0.6</v>
      </c>
      <c r="O34" s="31">
        <v>-1.7</v>
      </c>
      <c r="P34" s="33">
        <v>-2.6</v>
      </c>
      <c r="Q34" s="34">
        <v>-3.4</v>
      </c>
      <c r="R34" s="33">
        <v>-3.7</v>
      </c>
      <c r="S34" s="33">
        <v>-3.9</v>
      </c>
      <c r="T34" s="33">
        <v>-4.2</v>
      </c>
      <c r="U34" s="33">
        <v>-4.6</v>
      </c>
      <c r="V34" s="82">
        <v>-5.1</v>
      </c>
      <c r="W34" s="28">
        <f t="shared" si="0"/>
        <v>0.17041455874604367</v>
      </c>
      <c r="X34" s="28">
        <f>SUM($W$3:$W34)</f>
        <v>10.386659886930714</v>
      </c>
      <c r="Y34" s="29">
        <v>11.1</v>
      </c>
    </row>
    <row r="35" spans="1:25" ht="12.75">
      <c r="A35" s="20">
        <v>33</v>
      </c>
      <c r="B35" s="21" t="s">
        <v>35</v>
      </c>
      <c r="C35" s="23">
        <v>12.3</v>
      </c>
      <c r="D35" s="23">
        <v>12.8</v>
      </c>
      <c r="E35" s="23">
        <v>13.3</v>
      </c>
      <c r="F35" s="25">
        <v>11.4</v>
      </c>
      <c r="G35" s="30">
        <v>9.1</v>
      </c>
      <c r="H35" s="23">
        <v>8</v>
      </c>
      <c r="I35" s="23">
        <v>5.2</v>
      </c>
      <c r="J35" s="23">
        <v>2.6</v>
      </c>
      <c r="K35" s="23">
        <v>1.1</v>
      </c>
      <c r="L35" s="30">
        <v>0.5</v>
      </c>
      <c r="M35" s="23">
        <v>0.5</v>
      </c>
      <c r="N35" s="31">
        <v>-0.09999999999999964</v>
      </c>
      <c r="O35" s="31">
        <v>-0.8000000000000007</v>
      </c>
      <c r="P35" s="31">
        <v>-1.6</v>
      </c>
      <c r="Q35" s="34">
        <v>-2.4</v>
      </c>
      <c r="R35" s="33">
        <v>-2.9</v>
      </c>
      <c r="S35" s="33">
        <v>-3.3</v>
      </c>
      <c r="T35" s="33">
        <v>-3.7</v>
      </c>
      <c r="U35" s="33">
        <v>-4.3</v>
      </c>
      <c r="V35" s="82">
        <v>-4.8</v>
      </c>
      <c r="W35" s="28">
        <f t="shared" si="0"/>
        <v>0.16163283553858987</v>
      </c>
      <c r="X35" s="28">
        <f>SUM($W$3:$W35)</f>
        <v>10.548292722469304</v>
      </c>
      <c r="Y35" s="29">
        <v>10.528</v>
      </c>
    </row>
    <row r="36" spans="1:25" ht="12.75">
      <c r="A36" s="20">
        <v>34</v>
      </c>
      <c r="B36" s="21" t="s">
        <v>10</v>
      </c>
      <c r="C36" s="23">
        <v>4.2</v>
      </c>
      <c r="D36" s="23">
        <v>5.7</v>
      </c>
      <c r="E36" s="23">
        <v>5.3</v>
      </c>
      <c r="F36" s="23">
        <v>4</v>
      </c>
      <c r="G36" s="30">
        <v>4.4</v>
      </c>
      <c r="H36" s="23">
        <v>2.9</v>
      </c>
      <c r="I36" s="23">
        <v>2.9</v>
      </c>
      <c r="J36" s="23">
        <v>3.5</v>
      </c>
      <c r="K36" s="33">
        <v>-2.7</v>
      </c>
      <c r="L36" s="34">
        <v>-4.6</v>
      </c>
      <c r="M36" s="33">
        <v>-3.9</v>
      </c>
      <c r="N36" s="33">
        <v>-3.5</v>
      </c>
      <c r="O36" s="33">
        <v>-3.3</v>
      </c>
      <c r="P36" s="33">
        <v>-3.4</v>
      </c>
      <c r="Q36" s="34">
        <v>-4.1</v>
      </c>
      <c r="R36" s="33">
        <v>-4.5</v>
      </c>
      <c r="S36" s="33">
        <v>-4.4</v>
      </c>
      <c r="T36" s="33">
        <v>-4</v>
      </c>
      <c r="U36" s="33">
        <v>-3.8</v>
      </c>
      <c r="V36" s="82">
        <v>-4</v>
      </c>
      <c r="W36" s="28">
        <f t="shared" si="0"/>
        <v>0.02063397900492637</v>
      </c>
      <c r="X36" s="28">
        <f>SUM($W$3:$W36)</f>
        <v>10.568926701474231</v>
      </c>
      <c r="Y36" s="29">
        <v>1.344</v>
      </c>
    </row>
    <row r="37" spans="1:25" ht="12.75">
      <c r="A37" s="20">
        <v>35</v>
      </c>
      <c r="B37" s="21" t="s">
        <v>121</v>
      </c>
      <c r="C37" s="25">
        <v>23</v>
      </c>
      <c r="D37" s="25">
        <v>25.8</v>
      </c>
      <c r="E37" s="25">
        <v>32</v>
      </c>
      <c r="F37" s="25">
        <v>38.1</v>
      </c>
      <c r="G37" s="24">
        <v>35.2</v>
      </c>
      <c r="H37" s="25">
        <v>30.3</v>
      </c>
      <c r="I37" s="25">
        <v>25.6</v>
      </c>
      <c r="J37" s="25">
        <v>19.4</v>
      </c>
      <c r="K37" s="25">
        <v>18.1</v>
      </c>
      <c r="L37" s="24">
        <v>12</v>
      </c>
      <c r="M37" s="25">
        <v>8.8</v>
      </c>
      <c r="N37" s="26">
        <v>6.8</v>
      </c>
      <c r="O37" s="26">
        <v>5.7</v>
      </c>
      <c r="P37" s="26">
        <v>4.9</v>
      </c>
      <c r="Q37" s="27">
        <v>3.4</v>
      </c>
      <c r="R37" s="26">
        <v>1.1</v>
      </c>
      <c r="S37" s="31">
        <v>-1.3</v>
      </c>
      <c r="T37" s="33">
        <v>-2.9</v>
      </c>
      <c r="U37" s="33">
        <v>-3.7</v>
      </c>
      <c r="V37" s="82">
        <v>-3.9</v>
      </c>
      <c r="W37" s="28">
        <f t="shared" si="0"/>
        <v>0.0017041455874604366</v>
      </c>
      <c r="X37" s="28">
        <f>SUM($W$3:$W37)</f>
        <v>10.570630847061691</v>
      </c>
      <c r="Y37" s="29">
        <v>0.111</v>
      </c>
    </row>
    <row r="38" spans="1:25" ht="12.75">
      <c r="A38" s="20">
        <v>36</v>
      </c>
      <c r="B38" s="21" t="s">
        <v>5</v>
      </c>
      <c r="C38" s="23">
        <v>2.7</v>
      </c>
      <c r="D38" s="23">
        <v>4.3</v>
      </c>
      <c r="E38" s="23">
        <v>5.9</v>
      </c>
      <c r="F38" s="23">
        <v>4</v>
      </c>
      <c r="G38" s="30">
        <v>0.9</v>
      </c>
      <c r="H38" s="23">
        <v>-0.8000000000000007</v>
      </c>
      <c r="I38" s="23">
        <v>0</v>
      </c>
      <c r="J38" s="23">
        <v>0.4</v>
      </c>
      <c r="K38" s="23">
        <v>1.4</v>
      </c>
      <c r="L38" s="30">
        <v>0.3000000000000007</v>
      </c>
      <c r="M38" s="23">
        <v>0</v>
      </c>
      <c r="N38" s="31">
        <v>-0.20000000000000107</v>
      </c>
      <c r="O38" s="31">
        <v>-0.6</v>
      </c>
      <c r="P38" s="31">
        <v>-0.9</v>
      </c>
      <c r="Q38" s="32">
        <v>-1.2</v>
      </c>
      <c r="R38" s="31">
        <v>-1.8</v>
      </c>
      <c r="S38" s="33">
        <v>-2.5</v>
      </c>
      <c r="T38" s="33">
        <v>-3.1</v>
      </c>
      <c r="U38" s="33">
        <v>-3.4</v>
      </c>
      <c r="V38" s="82">
        <v>-3.6</v>
      </c>
      <c r="W38" s="28">
        <f t="shared" si="0"/>
        <v>0.12730428118217962</v>
      </c>
      <c r="X38" s="28">
        <f>SUM($W$3:$W38)</f>
        <v>10.697935128243872</v>
      </c>
      <c r="Y38" s="29">
        <v>8.292</v>
      </c>
    </row>
    <row r="39" spans="1:25" ht="12.75">
      <c r="A39" s="20">
        <v>37</v>
      </c>
      <c r="B39" s="21" t="s">
        <v>201</v>
      </c>
      <c r="C39" s="25">
        <v>35.4</v>
      </c>
      <c r="D39" s="25">
        <v>32.3</v>
      </c>
      <c r="E39" s="25">
        <v>27.6</v>
      </c>
      <c r="F39" s="25">
        <v>20.6</v>
      </c>
      <c r="G39" s="24">
        <v>17.4</v>
      </c>
      <c r="H39" s="25">
        <v>16.5</v>
      </c>
      <c r="I39" s="25">
        <v>16.6</v>
      </c>
      <c r="J39" s="25">
        <v>14.2</v>
      </c>
      <c r="K39" s="25">
        <v>12.1</v>
      </c>
      <c r="L39" s="24">
        <v>10.7</v>
      </c>
      <c r="M39" s="25">
        <v>9.3</v>
      </c>
      <c r="N39" s="26">
        <v>7</v>
      </c>
      <c r="O39" s="26">
        <v>4.1</v>
      </c>
      <c r="P39" s="26">
        <v>2.4</v>
      </c>
      <c r="Q39" s="27">
        <v>1.6</v>
      </c>
      <c r="R39" s="26">
        <v>1</v>
      </c>
      <c r="S39" s="26">
        <v>-0.09999999999999964</v>
      </c>
      <c r="T39" s="26">
        <v>-1.4</v>
      </c>
      <c r="U39" s="33">
        <v>-2.8</v>
      </c>
      <c r="V39" s="82">
        <v>-3.5</v>
      </c>
      <c r="W39" s="28">
        <f t="shared" si="0"/>
        <v>0.0015813242838596843</v>
      </c>
      <c r="X39" s="28">
        <f>SUM($W$3:$W39)</f>
        <v>10.699516452527732</v>
      </c>
      <c r="Y39" s="29">
        <v>0.103</v>
      </c>
    </row>
    <row r="40" spans="1:25" ht="12.75">
      <c r="A40" s="20">
        <v>38</v>
      </c>
      <c r="B40" s="21" t="s">
        <v>24</v>
      </c>
      <c r="C40" s="23">
        <v>10.1</v>
      </c>
      <c r="D40" s="23">
        <v>11.9</v>
      </c>
      <c r="E40" s="23">
        <v>12.8</v>
      </c>
      <c r="F40" s="25">
        <v>11.8</v>
      </c>
      <c r="G40" s="30">
        <v>10.9</v>
      </c>
      <c r="H40" s="25">
        <v>9.4</v>
      </c>
      <c r="I40" s="23">
        <v>5.5</v>
      </c>
      <c r="J40" s="23">
        <v>2.8</v>
      </c>
      <c r="K40" s="23">
        <v>1.3</v>
      </c>
      <c r="L40" s="30">
        <v>0.20000000000000107</v>
      </c>
      <c r="M40" s="23">
        <v>1.5</v>
      </c>
      <c r="N40" s="31">
        <v>2</v>
      </c>
      <c r="O40" s="31">
        <v>1.1</v>
      </c>
      <c r="P40" s="31">
        <v>-0.3000000000000007</v>
      </c>
      <c r="Q40" s="32">
        <v>-1.5</v>
      </c>
      <c r="R40" s="31">
        <v>-2</v>
      </c>
      <c r="S40" s="31">
        <v>-2</v>
      </c>
      <c r="T40" s="31">
        <v>-2</v>
      </c>
      <c r="U40" s="35">
        <v>-2.6</v>
      </c>
      <c r="V40" s="82">
        <v>-3.5</v>
      </c>
      <c r="W40" s="28">
        <f t="shared" si="0"/>
        <v>0.6662595140452303</v>
      </c>
      <c r="X40" s="28">
        <f>SUM($W$3:$W40)</f>
        <v>11.365775966572961</v>
      </c>
      <c r="Y40" s="29">
        <v>43.397</v>
      </c>
    </row>
    <row r="41" spans="1:25" ht="12.75">
      <c r="A41" s="20">
        <v>39</v>
      </c>
      <c r="B41" s="21" t="s">
        <v>11</v>
      </c>
      <c r="C41" s="23">
        <v>4.4</v>
      </c>
      <c r="D41" s="23">
        <v>5.3</v>
      </c>
      <c r="E41" s="23">
        <v>4.6</v>
      </c>
      <c r="F41" s="23">
        <v>2.7</v>
      </c>
      <c r="G41" s="30">
        <v>1.5</v>
      </c>
      <c r="H41" s="23">
        <v>0.5</v>
      </c>
      <c r="I41" s="23">
        <v>0.5</v>
      </c>
      <c r="J41" s="23">
        <v>1.3</v>
      </c>
      <c r="K41" s="23">
        <v>1.4</v>
      </c>
      <c r="L41" s="30">
        <v>0.8999999999999986</v>
      </c>
      <c r="M41" s="23">
        <v>0.5</v>
      </c>
      <c r="N41" s="31">
        <v>0.4</v>
      </c>
      <c r="O41" s="31">
        <v>-0.20000000000000107</v>
      </c>
      <c r="P41" s="31">
        <v>-0.6</v>
      </c>
      <c r="Q41" s="32">
        <v>-0.8000000000000007</v>
      </c>
      <c r="R41" s="31">
        <v>-1.1</v>
      </c>
      <c r="S41" s="31">
        <v>-1.7</v>
      </c>
      <c r="T41" s="33">
        <v>-2.3</v>
      </c>
      <c r="U41" s="33">
        <v>-2.9</v>
      </c>
      <c r="V41" s="82">
        <v>-3.1</v>
      </c>
      <c r="W41" s="28">
        <f t="shared" si="0"/>
        <v>0.15963698935507764</v>
      </c>
      <c r="X41" s="28">
        <f>SUM($W$3:$W41)</f>
        <v>11.525412955928038</v>
      </c>
      <c r="Y41" s="29">
        <v>10.398</v>
      </c>
    </row>
    <row r="42" spans="1:25" ht="12.75">
      <c r="A42" s="37"/>
      <c r="B42" s="38" t="s">
        <v>44</v>
      </c>
      <c r="C42" s="39">
        <f aca="true" t="shared" si="1" ref="C42:V42">MIN(C$3:C$41)</f>
        <v>2.7</v>
      </c>
      <c r="D42" s="39">
        <f t="shared" si="1"/>
        <v>3</v>
      </c>
      <c r="E42" s="39">
        <f t="shared" si="1"/>
        <v>3.3</v>
      </c>
      <c r="F42" s="39">
        <f t="shared" si="1"/>
        <v>2.7</v>
      </c>
      <c r="G42" s="40">
        <f t="shared" si="1"/>
        <v>-0.9</v>
      </c>
      <c r="H42" s="39">
        <f t="shared" si="1"/>
        <v>-1.9</v>
      </c>
      <c r="I42" s="39">
        <f t="shared" si="1"/>
        <v>-1.3</v>
      </c>
      <c r="J42" s="39">
        <f t="shared" si="1"/>
        <v>-1.8</v>
      </c>
      <c r="K42" s="41">
        <f t="shared" si="1"/>
        <v>-3</v>
      </c>
      <c r="L42" s="42">
        <f t="shared" si="1"/>
        <v>-6.5</v>
      </c>
      <c r="M42" s="41">
        <f t="shared" si="1"/>
        <v>-7.4</v>
      </c>
      <c r="N42" s="41">
        <f t="shared" si="1"/>
        <v>-7.2</v>
      </c>
      <c r="O42" s="41">
        <f t="shared" si="1"/>
        <v>-7.4</v>
      </c>
      <c r="P42" s="41">
        <f t="shared" si="1"/>
        <v>-7.8</v>
      </c>
      <c r="Q42" s="42">
        <f t="shared" si="1"/>
        <v>-8.3</v>
      </c>
      <c r="R42" s="41">
        <f t="shared" si="1"/>
        <v>-8.8</v>
      </c>
      <c r="S42" s="41">
        <f t="shared" si="1"/>
        <v>-9.2</v>
      </c>
      <c r="T42" s="41">
        <f t="shared" si="1"/>
        <v>-9.4</v>
      </c>
      <c r="U42" s="41">
        <f t="shared" si="1"/>
        <v>-9.9</v>
      </c>
      <c r="V42" s="42">
        <f t="shared" si="1"/>
        <v>-10.5</v>
      </c>
      <c r="W42" s="43"/>
      <c r="X42" s="43"/>
      <c r="Y42" s="44"/>
    </row>
    <row r="43" spans="1:25" ht="12.75">
      <c r="A43" s="45"/>
      <c r="B43" s="46" t="s">
        <v>45</v>
      </c>
      <c r="C43" s="47">
        <f aca="true" t="shared" si="2" ref="C43:V43">SUM(C$3:C$41)/39</f>
        <v>15.684615384615386</v>
      </c>
      <c r="D43" s="47">
        <f t="shared" si="2"/>
        <v>15.884615384615381</v>
      </c>
      <c r="E43" s="47">
        <f t="shared" si="2"/>
        <v>14.984615384615385</v>
      </c>
      <c r="F43" s="47">
        <f t="shared" si="2"/>
        <v>12.20769230769231</v>
      </c>
      <c r="G43" s="48">
        <f t="shared" si="2"/>
        <v>10.517948717948716</v>
      </c>
      <c r="H43" s="47">
        <f t="shared" si="2"/>
        <v>8.846153846153843</v>
      </c>
      <c r="I43" s="47">
        <f t="shared" si="2"/>
        <v>7.75897435897436</v>
      </c>
      <c r="J43" s="47">
        <f t="shared" si="2"/>
        <v>6.615384615384615</v>
      </c>
      <c r="K43" s="47">
        <f t="shared" si="2"/>
        <v>4.164102564102565</v>
      </c>
      <c r="L43" s="48">
        <f t="shared" si="2"/>
        <v>1.9230769230769231</v>
      </c>
      <c r="M43" s="47">
        <f t="shared" si="2"/>
        <v>0.764102564102564</v>
      </c>
      <c r="N43" s="49">
        <f t="shared" si="2"/>
        <v>0.012820512820512811</v>
      </c>
      <c r="O43" s="49">
        <f t="shared" si="2"/>
        <v>-0.7435897435897434</v>
      </c>
      <c r="P43" s="49">
        <f t="shared" si="2"/>
        <v>-1.4564102564102566</v>
      </c>
      <c r="Q43" s="75">
        <f t="shared" si="2"/>
        <v>-2.3461538461538463</v>
      </c>
      <c r="R43" s="74">
        <f t="shared" si="2"/>
        <v>-3.3435897435897446</v>
      </c>
      <c r="S43" s="74">
        <f t="shared" si="2"/>
        <v>-4.333333333333334</v>
      </c>
      <c r="T43" s="74">
        <f t="shared" si="2"/>
        <v>-5.171794871794873</v>
      </c>
      <c r="U43" s="74">
        <f t="shared" si="2"/>
        <v>-5.884615384615386</v>
      </c>
      <c r="V43" s="75">
        <f t="shared" si="2"/>
        <v>-6.515384615384615</v>
      </c>
      <c r="W43" s="51"/>
      <c r="X43" s="51" t="s">
        <v>46</v>
      </c>
      <c r="Y43" s="52">
        <f>SUM(Y$3:Y$41)</f>
        <v>750.7110000000002</v>
      </c>
    </row>
    <row r="44" spans="1:25" ht="12.75">
      <c r="A44" s="53"/>
      <c r="B44" s="54" t="s">
        <v>47</v>
      </c>
      <c r="C44" s="55">
        <f aca="true" t="shared" si="3" ref="C44:V44">MAX(C$3:C$41)</f>
        <v>35.4</v>
      </c>
      <c r="D44" s="55">
        <f t="shared" si="3"/>
        <v>33</v>
      </c>
      <c r="E44" s="55">
        <f t="shared" si="3"/>
        <v>32</v>
      </c>
      <c r="F44" s="55">
        <f t="shared" si="3"/>
        <v>38.1</v>
      </c>
      <c r="G44" s="56">
        <f t="shared" si="3"/>
        <v>35.2</v>
      </c>
      <c r="H44" s="55">
        <f t="shared" si="3"/>
        <v>30.3</v>
      </c>
      <c r="I44" s="55">
        <f t="shared" si="3"/>
        <v>25.6</v>
      </c>
      <c r="J44" s="55">
        <f t="shared" si="3"/>
        <v>19.4</v>
      </c>
      <c r="K44" s="55">
        <f t="shared" si="3"/>
        <v>18.1</v>
      </c>
      <c r="L44" s="56">
        <f t="shared" si="3"/>
        <v>15.1</v>
      </c>
      <c r="M44" s="55">
        <f t="shared" si="3"/>
        <v>12.2</v>
      </c>
      <c r="N44" s="57">
        <f t="shared" si="3"/>
        <v>8.7</v>
      </c>
      <c r="O44" s="57">
        <f t="shared" si="3"/>
        <v>6.6</v>
      </c>
      <c r="P44" s="57">
        <f t="shared" si="3"/>
        <v>6.9</v>
      </c>
      <c r="Q44" s="58">
        <f t="shared" si="3"/>
        <v>6.7</v>
      </c>
      <c r="R44" s="57">
        <f t="shared" si="3"/>
        <v>5.1</v>
      </c>
      <c r="S44" s="57">
        <f t="shared" si="3"/>
        <v>1.8</v>
      </c>
      <c r="T44" s="57">
        <f t="shared" si="3"/>
        <v>-1.4</v>
      </c>
      <c r="U44" s="87">
        <f t="shared" si="3"/>
        <v>-2.6</v>
      </c>
      <c r="V44" s="88">
        <f t="shared" si="3"/>
        <v>-3.1</v>
      </c>
      <c r="W44" s="59"/>
      <c r="X44" s="59"/>
      <c r="Y44" s="60"/>
    </row>
    <row r="45" spans="1:25" ht="12.75">
      <c r="A45" s="61"/>
      <c r="B45" s="62" t="s">
        <v>48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1">
        <v>0</v>
      </c>
      <c r="I45" s="61">
        <v>0</v>
      </c>
      <c r="J45" s="61">
        <v>0</v>
      </c>
      <c r="K45" s="63">
        <v>6</v>
      </c>
      <c r="L45" s="64">
        <v>7</v>
      </c>
      <c r="M45" s="63">
        <v>10</v>
      </c>
      <c r="N45" s="63">
        <v>11</v>
      </c>
      <c r="O45" s="63">
        <v>15</v>
      </c>
      <c r="P45" s="63">
        <v>19</v>
      </c>
      <c r="Q45" s="64">
        <v>21</v>
      </c>
      <c r="R45" s="63">
        <v>25</v>
      </c>
      <c r="S45" s="63">
        <v>33</v>
      </c>
      <c r="T45" s="63">
        <v>36</v>
      </c>
      <c r="U45" s="63">
        <v>39</v>
      </c>
      <c r="V45" s="64">
        <v>39</v>
      </c>
      <c r="W45" s="61"/>
      <c r="X45" s="61"/>
      <c r="Y45" s="62"/>
    </row>
    <row r="46" spans="1:25" ht="12.75">
      <c r="A46" s="9">
        <v>40</v>
      </c>
      <c r="B46" s="10" t="s">
        <v>77</v>
      </c>
      <c r="C46" s="12">
        <v>19.1</v>
      </c>
      <c r="D46" s="12">
        <v>17.9</v>
      </c>
      <c r="E46" s="12">
        <v>13.8</v>
      </c>
      <c r="F46" s="65">
        <v>7.4</v>
      </c>
      <c r="G46" s="66">
        <v>8.5</v>
      </c>
      <c r="H46" s="65">
        <v>9.1</v>
      </c>
      <c r="I46" s="65">
        <v>7.7</v>
      </c>
      <c r="J46" s="65">
        <v>7.7</v>
      </c>
      <c r="K46" s="12">
        <v>6.7</v>
      </c>
      <c r="L46" s="66">
        <v>4.5</v>
      </c>
      <c r="M46" s="65">
        <v>2.3</v>
      </c>
      <c r="N46" s="67">
        <v>1.8</v>
      </c>
      <c r="O46" s="67">
        <v>1.5</v>
      </c>
      <c r="P46" s="67">
        <v>0.9</v>
      </c>
      <c r="Q46" s="76">
        <v>0</v>
      </c>
      <c r="R46" s="67">
        <v>-1.2</v>
      </c>
      <c r="S46" s="68">
        <v>-2.4</v>
      </c>
      <c r="T46" s="68">
        <v>-3.1</v>
      </c>
      <c r="U46" s="68">
        <v>-3.2</v>
      </c>
      <c r="V46" s="81">
        <v>-3</v>
      </c>
      <c r="W46" s="18">
        <f aca="true" t="shared" si="4" ref="W46:W77">100*$Y46/$Y$203</f>
        <v>0.0061871231688878925</v>
      </c>
      <c r="X46" s="18">
        <f>SUM(X$41,$W$46:$W46)</f>
        <v>11.531600079096926</v>
      </c>
      <c r="Y46" s="19">
        <v>0.403</v>
      </c>
    </row>
    <row r="47" spans="1:25" ht="12.75">
      <c r="A47" s="20">
        <v>41</v>
      </c>
      <c r="B47" s="21" t="s">
        <v>170</v>
      </c>
      <c r="C47" s="23">
        <v>28.4</v>
      </c>
      <c r="D47" s="23">
        <v>30.3</v>
      </c>
      <c r="E47" s="23">
        <v>31</v>
      </c>
      <c r="F47" s="23">
        <v>28.5</v>
      </c>
      <c r="G47" s="30">
        <v>24.5</v>
      </c>
      <c r="H47" s="23">
        <v>19.9</v>
      </c>
      <c r="I47" s="23">
        <v>16.4</v>
      </c>
      <c r="J47" s="23">
        <v>13.2</v>
      </c>
      <c r="K47" s="23">
        <v>11</v>
      </c>
      <c r="L47" s="30">
        <v>8.9</v>
      </c>
      <c r="M47" s="23">
        <v>6.8</v>
      </c>
      <c r="N47" s="31">
        <v>6.1</v>
      </c>
      <c r="O47" s="31">
        <v>4.7</v>
      </c>
      <c r="P47" s="31">
        <v>3.4</v>
      </c>
      <c r="Q47" s="32">
        <v>2.1</v>
      </c>
      <c r="R47" s="31">
        <v>0.9</v>
      </c>
      <c r="S47" s="31">
        <v>-0.09999999999999964</v>
      </c>
      <c r="T47" s="31">
        <v>-1.3</v>
      </c>
      <c r="U47" s="33">
        <v>-2.2</v>
      </c>
      <c r="V47" s="82">
        <v>-3</v>
      </c>
      <c r="W47" s="28">
        <f t="shared" si="4"/>
        <v>0.9672638238447738</v>
      </c>
      <c r="X47" s="28">
        <f>SUM(X$41,$W$46:$W47)</f>
        <v>12.4988639029417</v>
      </c>
      <c r="Y47" s="29">
        <v>63.003</v>
      </c>
    </row>
    <row r="48" spans="1:25" ht="12.75">
      <c r="A48" s="20">
        <v>42</v>
      </c>
      <c r="B48" s="21" t="s">
        <v>73</v>
      </c>
      <c r="C48" s="23">
        <v>18.7</v>
      </c>
      <c r="D48" s="23">
        <v>15.4</v>
      </c>
      <c r="E48" s="23">
        <v>20.9</v>
      </c>
      <c r="F48" s="23">
        <v>26</v>
      </c>
      <c r="G48" s="30">
        <v>22.3</v>
      </c>
      <c r="H48" s="23">
        <v>14.8</v>
      </c>
      <c r="I48" s="23">
        <v>13.2</v>
      </c>
      <c r="J48" s="23">
        <v>14.9</v>
      </c>
      <c r="K48" s="23">
        <v>11.1</v>
      </c>
      <c r="L48" s="30">
        <v>9.3</v>
      </c>
      <c r="M48" s="23">
        <v>7</v>
      </c>
      <c r="N48" s="31">
        <v>6</v>
      </c>
      <c r="O48" s="31">
        <v>5.6</v>
      </c>
      <c r="P48" s="31">
        <v>4.9</v>
      </c>
      <c r="Q48" s="32">
        <v>3.6</v>
      </c>
      <c r="R48" s="31">
        <v>2</v>
      </c>
      <c r="S48" s="31">
        <v>0.20000000000000107</v>
      </c>
      <c r="T48" s="31">
        <v>-1.1</v>
      </c>
      <c r="U48" s="33">
        <v>-2.2</v>
      </c>
      <c r="V48" s="82">
        <v>-3</v>
      </c>
      <c r="W48" s="28">
        <f t="shared" si="4"/>
        <v>20.1577240475515</v>
      </c>
      <c r="X48" s="28">
        <f>SUM(X$41,$W$46:$W48)</f>
        <v>32.656587950493204</v>
      </c>
      <c r="Y48" s="29">
        <v>1312.979</v>
      </c>
    </row>
    <row r="49" spans="1:25" ht="12.75">
      <c r="A49" s="20">
        <v>43</v>
      </c>
      <c r="B49" s="21" t="s">
        <v>33</v>
      </c>
      <c r="C49" s="25">
        <v>12</v>
      </c>
      <c r="D49" s="23">
        <v>25.6</v>
      </c>
      <c r="E49" s="23">
        <v>23.7</v>
      </c>
      <c r="F49" s="23">
        <v>29</v>
      </c>
      <c r="G49" s="30">
        <v>24.1</v>
      </c>
      <c r="H49" s="23">
        <v>14</v>
      </c>
      <c r="I49" s="23">
        <v>16.5</v>
      </c>
      <c r="J49" s="23">
        <v>14.6</v>
      </c>
      <c r="K49" s="23">
        <v>15.1</v>
      </c>
      <c r="L49" s="30">
        <v>11.1</v>
      </c>
      <c r="M49" s="23">
        <v>5.8</v>
      </c>
      <c r="N49" s="31">
        <v>3.3</v>
      </c>
      <c r="O49" s="31">
        <v>3.3</v>
      </c>
      <c r="P49" s="31">
        <v>3.4</v>
      </c>
      <c r="Q49" s="32">
        <v>3.1</v>
      </c>
      <c r="R49" s="31">
        <v>1.6</v>
      </c>
      <c r="S49" s="31">
        <v>-0.29999999999999893</v>
      </c>
      <c r="T49" s="31">
        <v>-1.5</v>
      </c>
      <c r="U49" s="31">
        <v>-2</v>
      </c>
      <c r="V49" s="82">
        <v>-2.4</v>
      </c>
      <c r="W49" s="28">
        <f t="shared" si="4"/>
        <v>0.36256848822942045</v>
      </c>
      <c r="X49" s="28">
        <f>SUM(X$41,$W$46:$W49)</f>
        <v>33.019156438722625</v>
      </c>
      <c r="Y49" s="29">
        <v>23.616</v>
      </c>
    </row>
    <row r="50" spans="1:25" ht="12.75">
      <c r="A50" s="20">
        <v>44</v>
      </c>
      <c r="B50" s="21" t="s">
        <v>192</v>
      </c>
      <c r="C50" s="23">
        <v>32.8</v>
      </c>
      <c r="D50" s="23">
        <v>32.9</v>
      </c>
      <c r="E50" s="23">
        <v>33.1</v>
      </c>
      <c r="F50" s="23">
        <v>31.1</v>
      </c>
      <c r="G50" s="30">
        <v>28.2</v>
      </c>
      <c r="H50" s="23">
        <v>24.2</v>
      </c>
      <c r="I50" s="23">
        <v>21.3</v>
      </c>
      <c r="J50" s="23">
        <v>19.4</v>
      </c>
      <c r="K50" s="23">
        <v>16.6</v>
      </c>
      <c r="L50" s="30">
        <v>14</v>
      </c>
      <c r="M50" s="23">
        <v>13.9</v>
      </c>
      <c r="N50" s="31">
        <v>13.3</v>
      </c>
      <c r="O50" s="31">
        <v>11.8</v>
      </c>
      <c r="P50" s="31">
        <v>9.6</v>
      </c>
      <c r="Q50" s="32">
        <v>7.5</v>
      </c>
      <c r="R50" s="31">
        <v>5.7</v>
      </c>
      <c r="S50" s="31">
        <v>4.1</v>
      </c>
      <c r="T50" s="31">
        <v>2.3</v>
      </c>
      <c r="U50" s="31">
        <v>0</v>
      </c>
      <c r="V50" s="82">
        <v>-2.4</v>
      </c>
      <c r="W50" s="28">
        <f t="shared" si="4"/>
        <v>0.0018269668910611886</v>
      </c>
      <c r="X50" s="28">
        <f>SUM(X$41,$W$46:$W50)</f>
        <v>33.020983405613684</v>
      </c>
      <c r="Y50" s="29">
        <v>0.119</v>
      </c>
    </row>
    <row r="51" spans="1:25" ht="12.75">
      <c r="A51" s="20">
        <v>45</v>
      </c>
      <c r="B51" s="21" t="s">
        <v>171</v>
      </c>
      <c r="C51" s="23">
        <v>28.5</v>
      </c>
      <c r="D51" s="23">
        <v>29.2</v>
      </c>
      <c r="E51" s="23">
        <v>25.4</v>
      </c>
      <c r="F51" s="23">
        <v>24.3</v>
      </c>
      <c r="G51" s="30">
        <v>22.7</v>
      </c>
      <c r="H51" s="23">
        <v>21</v>
      </c>
      <c r="I51" s="23">
        <v>19</v>
      </c>
      <c r="J51" s="23">
        <v>14.9</v>
      </c>
      <c r="K51" s="23">
        <v>13.9</v>
      </c>
      <c r="L51" s="30">
        <v>11.2</v>
      </c>
      <c r="M51" s="23">
        <v>9</v>
      </c>
      <c r="N51" s="31">
        <v>7.8</v>
      </c>
      <c r="O51" s="31">
        <v>6.9</v>
      </c>
      <c r="P51" s="31">
        <v>5.7</v>
      </c>
      <c r="Q51" s="32">
        <v>3.9</v>
      </c>
      <c r="R51" s="31">
        <v>2.2</v>
      </c>
      <c r="S51" s="31">
        <v>0.6999999999999993</v>
      </c>
      <c r="T51" s="31">
        <v>-0.5</v>
      </c>
      <c r="U51" s="31">
        <v>-1.4</v>
      </c>
      <c r="V51" s="82">
        <v>-2.3</v>
      </c>
      <c r="W51" s="28">
        <f t="shared" si="4"/>
        <v>0.2935582682687478</v>
      </c>
      <c r="X51" s="28">
        <f>SUM(X$41,$W$46:$W51)</f>
        <v>33.31454167388243</v>
      </c>
      <c r="Y51" s="29">
        <v>19.121</v>
      </c>
    </row>
    <row r="52" spans="1:25" ht="12.75">
      <c r="A52" s="20">
        <v>46</v>
      </c>
      <c r="B52" s="21" t="s">
        <v>145</v>
      </c>
      <c r="C52" s="23">
        <v>25.9</v>
      </c>
      <c r="D52" s="23">
        <v>28.5</v>
      </c>
      <c r="E52" s="23">
        <v>28.3</v>
      </c>
      <c r="F52" s="23">
        <v>24.6</v>
      </c>
      <c r="G52" s="30">
        <v>21.4</v>
      </c>
      <c r="H52" s="23">
        <v>12.7</v>
      </c>
      <c r="I52" s="23">
        <v>13.5</v>
      </c>
      <c r="J52" s="23">
        <v>13</v>
      </c>
      <c r="K52" s="23">
        <v>11.7</v>
      </c>
      <c r="L52" s="30">
        <v>11.3</v>
      </c>
      <c r="M52" s="23">
        <v>9.5</v>
      </c>
      <c r="N52" s="31">
        <v>8.4</v>
      </c>
      <c r="O52" s="31">
        <v>6.6</v>
      </c>
      <c r="P52" s="31">
        <v>5.3</v>
      </c>
      <c r="Q52" s="32">
        <v>4.1</v>
      </c>
      <c r="R52" s="31">
        <v>3</v>
      </c>
      <c r="S52" s="31">
        <v>1.9</v>
      </c>
      <c r="T52" s="31">
        <v>0.3999999999999986</v>
      </c>
      <c r="U52" s="31">
        <v>-1</v>
      </c>
      <c r="V52" s="82">
        <v>-2.3</v>
      </c>
      <c r="W52" s="28">
        <f t="shared" si="4"/>
        <v>0.006724466372141182</v>
      </c>
      <c r="X52" s="28">
        <f>SUM(X$41,$W$46:$W52)</f>
        <v>33.32126614025457</v>
      </c>
      <c r="Y52" s="29">
        <v>0.438</v>
      </c>
    </row>
    <row r="53" spans="1:25" ht="12.75">
      <c r="A53" s="20">
        <v>47</v>
      </c>
      <c r="B53" s="21" t="s">
        <v>21</v>
      </c>
      <c r="C53" s="25">
        <v>8.9</v>
      </c>
      <c r="D53" s="25">
        <v>7.7</v>
      </c>
      <c r="E53" s="25">
        <v>7.5</v>
      </c>
      <c r="F53" s="25">
        <v>6.4</v>
      </c>
      <c r="G53" s="24">
        <v>4.5</v>
      </c>
      <c r="H53" s="25">
        <v>1.9</v>
      </c>
      <c r="I53" s="25">
        <v>-0.7999999999999989</v>
      </c>
      <c r="J53" s="25">
        <v>-0.1999999999999993</v>
      </c>
      <c r="K53" s="25">
        <v>1.2</v>
      </c>
      <c r="L53" s="24">
        <v>1.2</v>
      </c>
      <c r="M53" s="25">
        <v>1.3</v>
      </c>
      <c r="N53" s="26">
        <v>0.8999999999999986</v>
      </c>
      <c r="O53" s="26">
        <v>0.1999999999999993</v>
      </c>
      <c r="P53" s="26">
        <v>0.09999999999999964</v>
      </c>
      <c r="Q53" s="27">
        <v>0.09999999999999964</v>
      </c>
      <c r="R53" s="26">
        <v>-0.1999999999999993</v>
      </c>
      <c r="S53" s="31">
        <v>-1</v>
      </c>
      <c r="T53" s="31">
        <v>-1.7</v>
      </c>
      <c r="U53" s="33">
        <v>-2.2</v>
      </c>
      <c r="V53" s="82">
        <v>-2.2</v>
      </c>
      <c r="W53" s="28">
        <f t="shared" si="4"/>
        <v>0.08316537520065931</v>
      </c>
      <c r="X53" s="28">
        <f>SUM(X$41,$W$46:$W53)</f>
        <v>33.40443151545523</v>
      </c>
      <c r="Y53" s="29">
        <v>5.417</v>
      </c>
    </row>
    <row r="54" spans="1:25" ht="12.75">
      <c r="A54" s="20">
        <v>48</v>
      </c>
      <c r="B54" s="21" t="s">
        <v>52</v>
      </c>
      <c r="C54" s="23">
        <v>14.6</v>
      </c>
      <c r="D54" s="25">
        <v>13.8</v>
      </c>
      <c r="E54" s="25">
        <v>13</v>
      </c>
      <c r="F54" s="25">
        <v>10.8</v>
      </c>
      <c r="G54" s="24">
        <v>7.1</v>
      </c>
      <c r="H54" s="25">
        <v>4.6</v>
      </c>
      <c r="I54" s="25">
        <v>4</v>
      </c>
      <c r="J54" s="25">
        <v>4.2</v>
      </c>
      <c r="K54" s="25">
        <v>4.2</v>
      </c>
      <c r="L54" s="24">
        <v>3.6</v>
      </c>
      <c r="M54" s="23">
        <v>3.7</v>
      </c>
      <c r="N54" s="26">
        <v>2.5</v>
      </c>
      <c r="O54" s="26">
        <v>1.3</v>
      </c>
      <c r="P54" s="26">
        <v>0.6999999999999993</v>
      </c>
      <c r="Q54" s="27">
        <v>0.5</v>
      </c>
      <c r="R54" s="31">
        <v>0.3000000000000007</v>
      </c>
      <c r="S54" s="31">
        <v>-0.3000000000000007</v>
      </c>
      <c r="T54" s="31">
        <v>-1.3</v>
      </c>
      <c r="U54" s="31">
        <v>-2</v>
      </c>
      <c r="V54" s="82">
        <v>-2.2</v>
      </c>
      <c r="W54" s="28">
        <f t="shared" si="4"/>
        <v>0.2506782806491352</v>
      </c>
      <c r="X54" s="28">
        <f>SUM(X$41,$W$46:$W54)</f>
        <v>33.65510979610436</v>
      </c>
      <c r="Y54" s="29">
        <v>16.328</v>
      </c>
    </row>
    <row r="55" spans="1:25" ht="12.75">
      <c r="A55" s="20">
        <v>49</v>
      </c>
      <c r="B55" s="21" t="s">
        <v>40</v>
      </c>
      <c r="C55" s="25">
        <v>13.1</v>
      </c>
      <c r="D55" s="25">
        <v>10.8</v>
      </c>
      <c r="E55" s="25">
        <v>8.7</v>
      </c>
      <c r="F55" s="25">
        <v>6.3</v>
      </c>
      <c r="G55" s="24">
        <v>3.6</v>
      </c>
      <c r="H55" s="25">
        <v>4.4</v>
      </c>
      <c r="I55" s="25">
        <v>4.1</v>
      </c>
      <c r="J55" s="25">
        <v>2.8</v>
      </c>
      <c r="K55" s="25">
        <v>3.1</v>
      </c>
      <c r="L55" s="24">
        <v>1.9</v>
      </c>
      <c r="M55" s="25">
        <v>1.5</v>
      </c>
      <c r="N55" s="26">
        <v>1.4</v>
      </c>
      <c r="O55" s="26">
        <v>1.2</v>
      </c>
      <c r="P55" s="26">
        <v>0.6999999999999993</v>
      </c>
      <c r="Q55" s="27">
        <v>0</v>
      </c>
      <c r="R55" s="26">
        <v>-0.9</v>
      </c>
      <c r="S55" s="26">
        <v>-1.8</v>
      </c>
      <c r="T55" s="35">
        <v>-2.3</v>
      </c>
      <c r="U55" s="33">
        <v>-2.3</v>
      </c>
      <c r="V55" s="82">
        <v>-2.1</v>
      </c>
      <c r="W55" s="28">
        <f t="shared" si="4"/>
        <v>0.08054006983619325</v>
      </c>
      <c r="X55" s="28">
        <f>SUM(X$41,$W$46:$W55)</f>
        <v>33.73564986594056</v>
      </c>
      <c r="Y55" s="29">
        <v>5.246</v>
      </c>
    </row>
    <row r="56" spans="1:25" ht="12.75">
      <c r="A56" s="20">
        <v>50</v>
      </c>
      <c r="B56" s="21" t="s">
        <v>185</v>
      </c>
      <c r="C56" s="23">
        <v>31.2</v>
      </c>
      <c r="D56" s="23">
        <v>33</v>
      </c>
      <c r="E56" s="23">
        <v>34.1</v>
      </c>
      <c r="F56" s="23">
        <v>31.2</v>
      </c>
      <c r="G56" s="30">
        <v>27.1</v>
      </c>
      <c r="H56" s="23">
        <v>22.2</v>
      </c>
      <c r="I56" s="23">
        <v>23.3</v>
      </c>
      <c r="J56" s="23">
        <v>19.4</v>
      </c>
      <c r="K56" s="23">
        <v>16.5</v>
      </c>
      <c r="L56" s="30">
        <v>17.2</v>
      </c>
      <c r="M56" s="23">
        <v>14.4</v>
      </c>
      <c r="N56" s="31">
        <v>12.6</v>
      </c>
      <c r="O56" s="31">
        <v>10.9</v>
      </c>
      <c r="P56" s="31">
        <v>9.1</v>
      </c>
      <c r="Q56" s="32">
        <v>7.5</v>
      </c>
      <c r="R56" s="31">
        <v>5.9</v>
      </c>
      <c r="S56" s="31">
        <v>4</v>
      </c>
      <c r="T56" s="31">
        <v>1.9</v>
      </c>
      <c r="U56" s="31">
        <v>-0.20000000000000107</v>
      </c>
      <c r="V56" s="82">
        <v>-2.1</v>
      </c>
      <c r="W56" s="28">
        <f t="shared" si="4"/>
        <v>0.006939403653442499</v>
      </c>
      <c r="X56" s="28">
        <f>SUM(X$41,$W$46:$W56)</f>
        <v>33.742589269594</v>
      </c>
      <c r="Y56" s="29">
        <v>0.452</v>
      </c>
    </row>
    <row r="57" spans="1:25" ht="12.75">
      <c r="A57" s="20">
        <v>51</v>
      </c>
      <c r="B57" s="21" t="s">
        <v>38</v>
      </c>
      <c r="C57" s="25">
        <v>12.9</v>
      </c>
      <c r="D57" s="25">
        <v>11.3</v>
      </c>
      <c r="E57" s="25">
        <v>10.2</v>
      </c>
      <c r="F57" s="25">
        <v>9.3</v>
      </c>
      <c r="G57" s="24">
        <v>9.2</v>
      </c>
      <c r="H57" s="25">
        <v>9.2</v>
      </c>
      <c r="I57" s="25">
        <v>7.4</v>
      </c>
      <c r="J57" s="25">
        <v>5.7</v>
      </c>
      <c r="K57" s="25">
        <v>3.6</v>
      </c>
      <c r="L57" s="24">
        <v>1.6</v>
      </c>
      <c r="M57" s="25">
        <v>1.5</v>
      </c>
      <c r="N57" s="26">
        <v>1.2</v>
      </c>
      <c r="O57" s="26">
        <v>0.9</v>
      </c>
      <c r="P57" s="26">
        <v>0.1999999999999993</v>
      </c>
      <c r="Q57" s="27">
        <v>-0.5</v>
      </c>
      <c r="R57" s="26">
        <v>-0.9</v>
      </c>
      <c r="S57" s="31">
        <v>-1.1</v>
      </c>
      <c r="T57" s="31">
        <v>-1.2</v>
      </c>
      <c r="U57" s="31">
        <v>-1.5</v>
      </c>
      <c r="V57" s="85">
        <v>-1.9</v>
      </c>
      <c r="W57" s="28">
        <f t="shared" si="4"/>
        <v>0.15142331467677736</v>
      </c>
      <c r="X57" s="28">
        <f>SUM(X$41,$W$46:$W57)</f>
        <v>33.894012584270776</v>
      </c>
      <c r="Y57" s="29">
        <v>9.863</v>
      </c>
    </row>
    <row r="58" spans="1:25" ht="12.75">
      <c r="A58" s="20">
        <v>52</v>
      </c>
      <c r="B58" s="21" t="s">
        <v>30</v>
      </c>
      <c r="C58" s="25">
        <v>11.1</v>
      </c>
      <c r="D58" s="25">
        <v>10.7</v>
      </c>
      <c r="E58" s="25">
        <v>9.7</v>
      </c>
      <c r="F58" s="25">
        <v>7.9</v>
      </c>
      <c r="G58" s="24">
        <v>6.8</v>
      </c>
      <c r="H58" s="25">
        <v>6.1</v>
      </c>
      <c r="I58" s="25">
        <v>5.6</v>
      </c>
      <c r="J58" s="25">
        <v>5.1</v>
      </c>
      <c r="K58" s="23">
        <v>7</v>
      </c>
      <c r="L58" s="30">
        <v>6.8</v>
      </c>
      <c r="M58" s="23">
        <v>5</v>
      </c>
      <c r="N58" s="31">
        <v>4</v>
      </c>
      <c r="O58" s="31">
        <v>3.1</v>
      </c>
      <c r="P58" s="31">
        <v>2</v>
      </c>
      <c r="Q58" s="27">
        <v>0.9</v>
      </c>
      <c r="R58" s="31">
        <v>0</v>
      </c>
      <c r="S58" s="31">
        <v>-0.4</v>
      </c>
      <c r="T58" s="31">
        <v>-0.7000000000000011</v>
      </c>
      <c r="U58" s="31">
        <v>-1</v>
      </c>
      <c r="V58" s="85">
        <v>-1.5</v>
      </c>
      <c r="W58" s="28">
        <f t="shared" si="4"/>
        <v>0.009334419073657165</v>
      </c>
      <c r="X58" s="28">
        <f>SUM(X$41,$W$46:$W58)</f>
        <v>33.903347003344436</v>
      </c>
      <c r="Y58" s="29">
        <v>0.608</v>
      </c>
    </row>
    <row r="59" spans="1:25" ht="12.75">
      <c r="A59" s="20">
        <v>53</v>
      </c>
      <c r="B59" s="21" t="s">
        <v>173</v>
      </c>
      <c r="C59" s="23">
        <v>28.6</v>
      </c>
      <c r="D59" s="23">
        <v>29.5</v>
      </c>
      <c r="E59" s="23">
        <v>33.5</v>
      </c>
      <c r="F59" s="23">
        <v>26.1</v>
      </c>
      <c r="G59" s="30">
        <v>19.6</v>
      </c>
      <c r="H59" s="23">
        <v>18.3</v>
      </c>
      <c r="I59" s="23">
        <v>19.2</v>
      </c>
      <c r="J59" s="23">
        <v>19.9</v>
      </c>
      <c r="K59" s="23">
        <v>18.6</v>
      </c>
      <c r="L59" s="30">
        <v>12</v>
      </c>
      <c r="M59" s="23">
        <v>7.4</v>
      </c>
      <c r="N59" s="31">
        <v>8.6</v>
      </c>
      <c r="O59" s="31">
        <v>8.8</v>
      </c>
      <c r="P59" s="31">
        <v>7.7</v>
      </c>
      <c r="Q59" s="32">
        <v>5.3</v>
      </c>
      <c r="R59" s="31">
        <v>2.9</v>
      </c>
      <c r="S59" s="31">
        <v>1.3</v>
      </c>
      <c r="T59" s="31">
        <v>0.5</v>
      </c>
      <c r="U59" s="31">
        <v>-0.3000000000000007</v>
      </c>
      <c r="V59" s="85">
        <v>-1.5</v>
      </c>
      <c r="W59" s="28">
        <f t="shared" si="4"/>
        <v>0.12822544095918528</v>
      </c>
      <c r="X59" s="28">
        <f>SUM(X$41,$W$46:$W59)</f>
        <v>34.03157244430362</v>
      </c>
      <c r="Y59" s="29">
        <v>8.352</v>
      </c>
    </row>
    <row r="60" spans="1:25" ht="12.75">
      <c r="A60" s="20">
        <v>54</v>
      </c>
      <c r="B60" s="21" t="s">
        <v>154</v>
      </c>
      <c r="C60" s="23">
        <v>27</v>
      </c>
      <c r="D60" s="23">
        <v>28.6</v>
      </c>
      <c r="E60" s="23">
        <v>30.4</v>
      </c>
      <c r="F60" s="23">
        <v>21.7</v>
      </c>
      <c r="G60" s="30">
        <v>19.6</v>
      </c>
      <c r="H60" s="23">
        <v>22.2</v>
      </c>
      <c r="I60" s="23">
        <v>21.3</v>
      </c>
      <c r="J60" s="23">
        <v>17.9</v>
      </c>
      <c r="K60" s="23">
        <v>11.3</v>
      </c>
      <c r="L60" s="30">
        <v>7.9</v>
      </c>
      <c r="M60" s="23">
        <v>6.6</v>
      </c>
      <c r="N60" s="31">
        <v>6.7</v>
      </c>
      <c r="O60" s="31">
        <v>6.6</v>
      </c>
      <c r="P60" s="31">
        <v>5.6</v>
      </c>
      <c r="Q60" s="32">
        <v>4.1</v>
      </c>
      <c r="R60" s="31">
        <v>2.7</v>
      </c>
      <c r="S60" s="31">
        <v>1.4</v>
      </c>
      <c r="T60" s="31">
        <v>0.7000000000000011</v>
      </c>
      <c r="U60" s="31">
        <v>-0.3000000000000007</v>
      </c>
      <c r="V60" s="85">
        <v>-1.3</v>
      </c>
      <c r="W60" s="28">
        <f t="shared" si="4"/>
        <v>0.020326925745924488</v>
      </c>
      <c r="X60" s="28">
        <f>SUM(X$41,$W$46:$W60)</f>
        <v>34.05189937004955</v>
      </c>
      <c r="Y60" s="29">
        <v>1.324</v>
      </c>
    </row>
    <row r="61" spans="1:25" ht="12.75">
      <c r="A61" s="20">
        <v>55</v>
      </c>
      <c r="B61" s="21" t="s">
        <v>15</v>
      </c>
      <c r="C61" s="25">
        <v>6.7</v>
      </c>
      <c r="D61" s="25">
        <v>6.6</v>
      </c>
      <c r="E61" s="25">
        <v>6.9</v>
      </c>
      <c r="F61" s="25">
        <v>6</v>
      </c>
      <c r="G61" s="24">
        <v>5.6</v>
      </c>
      <c r="H61" s="25">
        <v>3.7</v>
      </c>
      <c r="I61" s="25">
        <v>4.2</v>
      </c>
      <c r="J61" s="25">
        <v>4.2</v>
      </c>
      <c r="K61" s="25">
        <v>3.6</v>
      </c>
      <c r="L61" s="24">
        <v>3.1</v>
      </c>
      <c r="M61" s="23">
        <v>3.6</v>
      </c>
      <c r="N61" s="31">
        <v>3.3</v>
      </c>
      <c r="O61" s="31">
        <v>2.3</v>
      </c>
      <c r="P61" s="31">
        <v>1.8</v>
      </c>
      <c r="Q61" s="32">
        <v>1.3</v>
      </c>
      <c r="R61" s="31">
        <v>1</v>
      </c>
      <c r="S61" s="31">
        <v>0.6</v>
      </c>
      <c r="T61" s="31">
        <v>0</v>
      </c>
      <c r="U61" s="31">
        <v>-0.6</v>
      </c>
      <c r="V61" s="85">
        <v>-1.1</v>
      </c>
      <c r="W61" s="28">
        <f t="shared" si="4"/>
        <v>0.9363742659891846</v>
      </c>
      <c r="X61" s="28">
        <f>SUM(X$41,$W$46:$W61)</f>
        <v>34.988273636038734</v>
      </c>
      <c r="Y61" s="29">
        <v>60.991</v>
      </c>
    </row>
    <row r="62" spans="1:25" ht="12.75">
      <c r="A62" s="20">
        <v>56</v>
      </c>
      <c r="B62" s="21" t="s">
        <v>76</v>
      </c>
      <c r="C62" s="23">
        <v>19.1</v>
      </c>
      <c r="D62" s="23">
        <v>19.6</v>
      </c>
      <c r="E62" s="23">
        <v>16.9</v>
      </c>
      <c r="F62" s="23">
        <v>10.9</v>
      </c>
      <c r="G62" s="24">
        <v>8.3</v>
      </c>
      <c r="H62" s="25">
        <v>8.2</v>
      </c>
      <c r="I62" s="25">
        <v>7.9</v>
      </c>
      <c r="J62" s="25">
        <v>7.2</v>
      </c>
      <c r="K62" s="25">
        <v>6.7</v>
      </c>
      <c r="L62" s="24">
        <v>4.4</v>
      </c>
      <c r="M62" s="23">
        <v>3.5</v>
      </c>
      <c r="N62" s="31">
        <v>2.9</v>
      </c>
      <c r="O62" s="31">
        <v>2.5</v>
      </c>
      <c r="P62" s="31">
        <v>2.2</v>
      </c>
      <c r="Q62" s="32">
        <v>1.8</v>
      </c>
      <c r="R62" s="31">
        <v>1</v>
      </c>
      <c r="S62" s="31">
        <v>0.20000000000000107</v>
      </c>
      <c r="T62" s="31">
        <v>-0.4</v>
      </c>
      <c r="U62" s="31">
        <v>-0.7000000000000011</v>
      </c>
      <c r="V62" s="85">
        <v>-0.7999999999999989</v>
      </c>
      <c r="W62" s="28">
        <f t="shared" si="4"/>
        <v>0.49544578606248424</v>
      </c>
      <c r="X62" s="28">
        <f>SUM(X$41,$W$46:$W62)</f>
        <v>35.48371942210122</v>
      </c>
      <c r="Y62" s="29">
        <v>32.271</v>
      </c>
    </row>
    <row r="63" spans="1:25" ht="12.75">
      <c r="A63" s="20">
        <v>57</v>
      </c>
      <c r="B63" s="21" t="s">
        <v>187</v>
      </c>
      <c r="C63" s="23">
        <v>31.6</v>
      </c>
      <c r="D63" s="23">
        <v>34.1</v>
      </c>
      <c r="E63" s="23">
        <v>33.4</v>
      </c>
      <c r="F63" s="23">
        <v>24.4</v>
      </c>
      <c r="G63" s="30">
        <v>19.1</v>
      </c>
      <c r="H63" s="23">
        <v>20.4</v>
      </c>
      <c r="I63" s="23">
        <v>15.5</v>
      </c>
      <c r="J63" s="23">
        <v>13.7</v>
      </c>
      <c r="K63" s="23">
        <v>13.7</v>
      </c>
      <c r="L63" s="30">
        <v>10.9</v>
      </c>
      <c r="M63" s="23">
        <v>9.1</v>
      </c>
      <c r="N63" s="31">
        <v>7.9</v>
      </c>
      <c r="O63" s="31">
        <v>6.8</v>
      </c>
      <c r="P63" s="31">
        <v>5.8</v>
      </c>
      <c r="Q63" s="32">
        <v>4.6</v>
      </c>
      <c r="R63" s="31">
        <v>3.3</v>
      </c>
      <c r="S63" s="31">
        <v>2.1</v>
      </c>
      <c r="T63" s="31">
        <v>0.9</v>
      </c>
      <c r="U63" s="31">
        <v>0</v>
      </c>
      <c r="V63" s="85">
        <v>-0.6000000000000014</v>
      </c>
      <c r="W63" s="28">
        <f t="shared" si="4"/>
        <v>0.019052654721066684</v>
      </c>
      <c r="X63" s="28">
        <f>SUM(X$41,$W$46:$W63)</f>
        <v>35.50277207682228</v>
      </c>
      <c r="Y63" s="29">
        <v>1.241</v>
      </c>
    </row>
    <row r="64" spans="1:25" ht="12.75">
      <c r="A64" s="20">
        <v>58</v>
      </c>
      <c r="B64" s="21" t="s">
        <v>16</v>
      </c>
      <c r="C64" s="25">
        <v>7.2</v>
      </c>
      <c r="D64" s="25">
        <v>7.6</v>
      </c>
      <c r="E64" s="25">
        <v>9.4</v>
      </c>
      <c r="F64" s="25">
        <v>8.4</v>
      </c>
      <c r="G64" s="24">
        <v>5.2</v>
      </c>
      <c r="H64" s="25">
        <v>2.6</v>
      </c>
      <c r="I64" s="25">
        <v>2.3</v>
      </c>
      <c r="J64" s="25">
        <v>2.7</v>
      </c>
      <c r="K64" s="25">
        <v>2.9</v>
      </c>
      <c r="L64" s="24">
        <v>2.8</v>
      </c>
      <c r="M64" s="25">
        <v>1.7</v>
      </c>
      <c r="N64" s="26">
        <v>1.1</v>
      </c>
      <c r="O64" s="26">
        <v>0.9</v>
      </c>
      <c r="P64" s="26">
        <v>1</v>
      </c>
      <c r="Q64" s="32">
        <v>1</v>
      </c>
      <c r="R64" s="31">
        <v>0.6</v>
      </c>
      <c r="S64" s="31">
        <v>-0.09999999999999964</v>
      </c>
      <c r="T64" s="31">
        <v>-0.6</v>
      </c>
      <c r="U64" s="31">
        <v>-0.6000000000000014</v>
      </c>
      <c r="V64" s="85">
        <v>-0.4</v>
      </c>
      <c r="W64" s="28">
        <f t="shared" si="4"/>
        <v>0.11397816974149805</v>
      </c>
      <c r="X64" s="28">
        <f>SUM(X$41,$W$46:$W64)</f>
        <v>35.61675024656378</v>
      </c>
      <c r="Y64" s="29">
        <v>7.424</v>
      </c>
    </row>
    <row r="65" spans="1:25" ht="12.75">
      <c r="A65" s="20">
        <v>59</v>
      </c>
      <c r="B65" s="21" t="s">
        <v>9</v>
      </c>
      <c r="C65" s="25">
        <v>4.2</v>
      </c>
      <c r="D65" s="25">
        <v>4.9</v>
      </c>
      <c r="E65" s="25">
        <v>6.6</v>
      </c>
      <c r="F65" s="25">
        <v>5.7</v>
      </c>
      <c r="G65" s="24">
        <v>2.7</v>
      </c>
      <c r="H65" s="25">
        <v>0.5</v>
      </c>
      <c r="I65" s="25">
        <v>1.7</v>
      </c>
      <c r="J65" s="25">
        <v>2.3</v>
      </c>
      <c r="K65" s="25">
        <v>1.9</v>
      </c>
      <c r="L65" s="24">
        <v>1.4</v>
      </c>
      <c r="M65" s="25">
        <v>1.4</v>
      </c>
      <c r="N65" s="26">
        <v>2.1</v>
      </c>
      <c r="O65" s="26">
        <v>2</v>
      </c>
      <c r="P65" s="26">
        <v>1.8</v>
      </c>
      <c r="Q65" s="32">
        <v>1.5</v>
      </c>
      <c r="R65" s="31">
        <v>1</v>
      </c>
      <c r="S65" s="31">
        <v>0.3000000000000007</v>
      </c>
      <c r="T65" s="31">
        <v>0</v>
      </c>
      <c r="U65" s="31">
        <v>-0.1999999999999993</v>
      </c>
      <c r="V65" s="85">
        <v>-0.3000000000000007</v>
      </c>
      <c r="W65" s="28">
        <f t="shared" si="4"/>
        <v>0.9249211794284145</v>
      </c>
      <c r="X65" s="28">
        <f>SUM(X$41,$W$46:$W65)</f>
        <v>36.5416714259922</v>
      </c>
      <c r="Y65" s="29">
        <v>60.245</v>
      </c>
    </row>
    <row r="66" spans="1:25" ht="12.75">
      <c r="A66" s="20">
        <v>60</v>
      </c>
      <c r="B66" s="21" t="s">
        <v>160</v>
      </c>
      <c r="C66" s="23">
        <v>27.5</v>
      </c>
      <c r="D66" s="23">
        <v>26.4</v>
      </c>
      <c r="E66" s="23">
        <v>24.4</v>
      </c>
      <c r="F66" s="23">
        <v>20.2</v>
      </c>
      <c r="G66" s="30">
        <v>17.8</v>
      </c>
      <c r="H66" s="23">
        <v>17.3</v>
      </c>
      <c r="I66" s="23">
        <v>14</v>
      </c>
      <c r="J66" s="23">
        <v>11.7</v>
      </c>
      <c r="K66" s="23">
        <v>9.6</v>
      </c>
      <c r="L66" s="30">
        <v>7.4</v>
      </c>
      <c r="M66" s="23">
        <v>6.3</v>
      </c>
      <c r="N66" s="31">
        <v>5.7</v>
      </c>
      <c r="O66" s="31">
        <v>5.3</v>
      </c>
      <c r="P66" s="31">
        <v>4.5</v>
      </c>
      <c r="Q66" s="32">
        <v>3.7</v>
      </c>
      <c r="R66" s="31">
        <v>2.6</v>
      </c>
      <c r="S66" s="31">
        <v>1.6</v>
      </c>
      <c r="T66" s="31">
        <v>0.7000000000000011</v>
      </c>
      <c r="U66" s="31">
        <v>0.20000000000000107</v>
      </c>
      <c r="V66" s="85">
        <v>-0.09999999999999964</v>
      </c>
      <c r="W66" s="28">
        <f t="shared" si="4"/>
        <v>0.06059696066402111</v>
      </c>
      <c r="X66" s="28">
        <f>SUM(X$41,$W$46:$W66)</f>
        <v>36.60226838665622</v>
      </c>
      <c r="Y66" s="29">
        <v>3.947</v>
      </c>
    </row>
    <row r="67" spans="1:25" ht="12.75">
      <c r="A67" s="20">
        <v>61</v>
      </c>
      <c r="B67" s="21" t="s">
        <v>14</v>
      </c>
      <c r="C67" s="25">
        <v>5.7</v>
      </c>
      <c r="D67" s="25">
        <v>4.9</v>
      </c>
      <c r="E67" s="25">
        <v>4.7</v>
      </c>
      <c r="F67" s="25">
        <v>4.6</v>
      </c>
      <c r="G67" s="24">
        <v>3.2</v>
      </c>
      <c r="H67" s="25">
        <v>0.7999999999999989</v>
      </c>
      <c r="I67" s="25">
        <v>0.3000000000000007</v>
      </c>
      <c r="J67" s="25">
        <v>1.8</v>
      </c>
      <c r="K67" s="25">
        <v>2.7</v>
      </c>
      <c r="L67" s="24">
        <v>-0.1999999999999993</v>
      </c>
      <c r="M67" s="25">
        <v>0.4</v>
      </c>
      <c r="N67" s="26">
        <v>1.2</v>
      </c>
      <c r="O67" s="26">
        <v>1.5</v>
      </c>
      <c r="P67" s="26">
        <v>1.8</v>
      </c>
      <c r="Q67" s="32">
        <v>1.5</v>
      </c>
      <c r="R67" s="31">
        <v>0.6999999999999993</v>
      </c>
      <c r="S67" s="31">
        <v>-0.09999999999999964</v>
      </c>
      <c r="T67" s="31">
        <v>-0.4</v>
      </c>
      <c r="U67" s="31">
        <v>-0.1999999999999993</v>
      </c>
      <c r="V67" s="85">
        <v>0</v>
      </c>
      <c r="W67" s="28">
        <f t="shared" si="4"/>
        <v>0.1387573677429498</v>
      </c>
      <c r="X67" s="28">
        <f>SUM(X$41,$W$46:$W67)</f>
        <v>36.74102575439917</v>
      </c>
      <c r="Y67" s="29">
        <v>9.038</v>
      </c>
    </row>
    <row r="68" spans="1:25" ht="12.75">
      <c r="A68" s="20">
        <v>62</v>
      </c>
      <c r="B68" s="21" t="s">
        <v>93</v>
      </c>
      <c r="C68" s="23">
        <v>20.4</v>
      </c>
      <c r="D68" s="23">
        <v>21.2</v>
      </c>
      <c r="E68" s="23">
        <v>18.8</v>
      </c>
      <c r="F68" s="23">
        <v>15</v>
      </c>
      <c r="G68" s="30">
        <v>13.9</v>
      </c>
      <c r="H68" s="23">
        <v>12.8</v>
      </c>
      <c r="I68" s="23">
        <v>11.3</v>
      </c>
      <c r="J68" s="23">
        <v>10.5</v>
      </c>
      <c r="K68" s="23">
        <v>10.7</v>
      </c>
      <c r="L68" s="30">
        <v>8.8</v>
      </c>
      <c r="M68" s="23">
        <v>8.3</v>
      </c>
      <c r="N68" s="31">
        <v>8.1</v>
      </c>
      <c r="O68" s="31">
        <v>7.4</v>
      </c>
      <c r="P68" s="31">
        <v>5.4</v>
      </c>
      <c r="Q68" s="32">
        <v>4.7</v>
      </c>
      <c r="R68" s="31">
        <v>3.8</v>
      </c>
      <c r="S68" s="31">
        <v>2.8</v>
      </c>
      <c r="T68" s="31">
        <v>1.8</v>
      </c>
      <c r="U68" s="31">
        <v>0.8999999999999986</v>
      </c>
      <c r="V68" s="85">
        <v>0</v>
      </c>
      <c r="W68" s="28">
        <f t="shared" si="4"/>
        <v>0.00454438823322783</v>
      </c>
      <c r="X68" s="28">
        <f>SUM(X$41,$W$46:$W68)</f>
        <v>36.745570142632396</v>
      </c>
      <c r="Y68" s="29">
        <v>0.296</v>
      </c>
    </row>
    <row r="69" spans="1:25" ht="12.75">
      <c r="A69" s="20">
        <v>63</v>
      </c>
      <c r="B69" s="21" t="s">
        <v>25</v>
      </c>
      <c r="C69" s="25">
        <v>10.5</v>
      </c>
      <c r="D69" s="25">
        <v>9.3</v>
      </c>
      <c r="E69" s="25">
        <v>7.9</v>
      </c>
      <c r="F69" s="25">
        <v>7.9</v>
      </c>
      <c r="G69" s="24">
        <v>5.8</v>
      </c>
      <c r="H69" s="25">
        <v>2.9</v>
      </c>
      <c r="I69" s="25">
        <v>2.1</v>
      </c>
      <c r="J69" s="25">
        <v>2.6</v>
      </c>
      <c r="K69" s="25">
        <v>3.5</v>
      </c>
      <c r="L69" s="24">
        <v>3.5</v>
      </c>
      <c r="M69" s="25">
        <v>2.8</v>
      </c>
      <c r="N69" s="26">
        <v>2.8</v>
      </c>
      <c r="O69" s="31">
        <v>2.8</v>
      </c>
      <c r="P69" s="31">
        <v>2.9</v>
      </c>
      <c r="Q69" s="32">
        <v>2.9</v>
      </c>
      <c r="R69" s="31">
        <v>2.4</v>
      </c>
      <c r="S69" s="31">
        <v>1.5</v>
      </c>
      <c r="T69" s="31">
        <v>0.7000000000000011</v>
      </c>
      <c r="U69" s="31">
        <v>0.1999999999999993</v>
      </c>
      <c r="V69" s="85">
        <v>0.09999999999999964</v>
      </c>
      <c r="W69" s="28">
        <f t="shared" si="4"/>
        <v>0.07122100342548618</v>
      </c>
      <c r="X69" s="28">
        <f>SUM(X$41,$W$46:$W69)</f>
        <v>36.81679114605788</v>
      </c>
      <c r="Y69" s="29">
        <v>4.639</v>
      </c>
    </row>
    <row r="70" spans="1:25" ht="12.75">
      <c r="A70" s="20">
        <v>64</v>
      </c>
      <c r="B70" s="21" t="s">
        <v>61</v>
      </c>
      <c r="C70" s="23">
        <v>16.4</v>
      </c>
      <c r="D70" s="23">
        <v>17.2</v>
      </c>
      <c r="E70" s="23">
        <v>17</v>
      </c>
      <c r="F70" s="23">
        <v>13.9</v>
      </c>
      <c r="G70" s="30">
        <v>12.4</v>
      </c>
      <c r="H70" s="25">
        <v>9</v>
      </c>
      <c r="I70" s="25">
        <v>7.9</v>
      </c>
      <c r="J70" s="23">
        <v>8.7</v>
      </c>
      <c r="K70" s="23">
        <v>9.5</v>
      </c>
      <c r="L70" s="30">
        <v>7.5</v>
      </c>
      <c r="M70" s="23">
        <v>7.1</v>
      </c>
      <c r="N70" s="31">
        <v>6.6</v>
      </c>
      <c r="O70" s="31">
        <v>5.6</v>
      </c>
      <c r="P70" s="31">
        <v>4.8</v>
      </c>
      <c r="Q70" s="32">
        <v>4.2</v>
      </c>
      <c r="R70" s="31">
        <v>3.3</v>
      </c>
      <c r="S70" s="31">
        <v>2.3</v>
      </c>
      <c r="T70" s="31">
        <v>1.4</v>
      </c>
      <c r="U70" s="31">
        <v>0.6999999999999993</v>
      </c>
      <c r="V70" s="85">
        <v>0.09999999999999964</v>
      </c>
      <c r="W70" s="28">
        <f t="shared" si="4"/>
        <v>0.06289986010653523</v>
      </c>
      <c r="X70" s="28">
        <f>SUM(X$41,$W$46:$W70)</f>
        <v>36.879691006164414</v>
      </c>
      <c r="Y70" s="29">
        <v>4.097</v>
      </c>
    </row>
    <row r="71" spans="1:25" ht="12.75">
      <c r="A71" s="20">
        <v>65</v>
      </c>
      <c r="B71" s="21" t="s">
        <v>83</v>
      </c>
      <c r="C71" s="23">
        <v>19.6</v>
      </c>
      <c r="D71" s="23">
        <v>21.4</v>
      </c>
      <c r="E71" s="23">
        <v>21.8</v>
      </c>
      <c r="F71" s="23">
        <v>23.2</v>
      </c>
      <c r="G71" s="30">
        <v>24.7</v>
      </c>
      <c r="H71" s="23">
        <v>21.8</v>
      </c>
      <c r="I71" s="23">
        <v>20.3</v>
      </c>
      <c r="J71" s="23">
        <v>18.2</v>
      </c>
      <c r="K71" s="23">
        <v>15</v>
      </c>
      <c r="L71" s="30">
        <v>12.3</v>
      </c>
      <c r="M71" s="23">
        <v>9.3</v>
      </c>
      <c r="N71" s="31">
        <v>8.5</v>
      </c>
      <c r="O71" s="31">
        <v>7.6</v>
      </c>
      <c r="P71" s="31">
        <v>6.8</v>
      </c>
      <c r="Q71" s="32">
        <v>5.9</v>
      </c>
      <c r="R71" s="31">
        <v>4.7</v>
      </c>
      <c r="S71" s="31">
        <v>3.4</v>
      </c>
      <c r="T71" s="31">
        <v>2.3</v>
      </c>
      <c r="U71" s="31">
        <v>1.2</v>
      </c>
      <c r="V71" s="85">
        <v>0.09999999999999964</v>
      </c>
      <c r="W71" s="28">
        <f t="shared" si="4"/>
        <v>0.73642118372716</v>
      </c>
      <c r="X71" s="28">
        <f>SUM(X$41,$W$46:$W71)</f>
        <v>37.616112189891574</v>
      </c>
      <c r="Y71" s="29">
        <v>47.967</v>
      </c>
    </row>
    <row r="72" spans="1:25" ht="12.75">
      <c r="A72" s="20">
        <v>66</v>
      </c>
      <c r="B72" s="21" t="s">
        <v>113</v>
      </c>
      <c r="C72" s="23">
        <v>22.5</v>
      </c>
      <c r="D72" s="23">
        <v>25.5</v>
      </c>
      <c r="E72" s="23">
        <v>25.5</v>
      </c>
      <c r="F72" s="23">
        <v>21</v>
      </c>
      <c r="G72" s="30">
        <v>18.5</v>
      </c>
      <c r="H72" s="23">
        <v>15.6</v>
      </c>
      <c r="I72" s="23">
        <v>17</v>
      </c>
      <c r="J72" s="23">
        <v>17.7</v>
      </c>
      <c r="K72" s="23">
        <v>16.4</v>
      </c>
      <c r="L72" s="30">
        <v>12.8</v>
      </c>
      <c r="M72" s="23">
        <v>10.7</v>
      </c>
      <c r="N72" s="31">
        <v>9.6</v>
      </c>
      <c r="O72" s="31">
        <v>8.7</v>
      </c>
      <c r="P72" s="31">
        <v>7.4</v>
      </c>
      <c r="Q72" s="32">
        <v>6.3</v>
      </c>
      <c r="R72" s="31">
        <v>5</v>
      </c>
      <c r="S72" s="31">
        <v>3.5</v>
      </c>
      <c r="T72" s="31">
        <v>2.3</v>
      </c>
      <c r="U72" s="31">
        <v>1.3</v>
      </c>
      <c r="V72" s="85">
        <v>0.3000000000000007</v>
      </c>
      <c r="W72" s="28">
        <f t="shared" si="4"/>
        <v>0.25017164277178217</v>
      </c>
      <c r="X72" s="28">
        <f>SUM(X$41,$W$46:$W72)</f>
        <v>37.866283832663356</v>
      </c>
      <c r="Y72" s="29">
        <v>16.295</v>
      </c>
    </row>
    <row r="73" spans="1:25" ht="12.75">
      <c r="A73" s="20">
        <v>67</v>
      </c>
      <c r="B73" s="21" t="s">
        <v>136</v>
      </c>
      <c r="C73" s="23">
        <v>24.9</v>
      </c>
      <c r="D73" s="23">
        <v>30.6</v>
      </c>
      <c r="E73" s="23">
        <v>29.5</v>
      </c>
      <c r="F73" s="23">
        <v>26.4</v>
      </c>
      <c r="G73" s="30">
        <v>23.3</v>
      </c>
      <c r="H73" s="23">
        <v>21.8</v>
      </c>
      <c r="I73" s="23">
        <v>20.7</v>
      </c>
      <c r="J73" s="23">
        <v>19.8</v>
      </c>
      <c r="K73" s="23">
        <v>16.7</v>
      </c>
      <c r="L73" s="30">
        <v>13.4</v>
      </c>
      <c r="M73" s="23">
        <v>11.7</v>
      </c>
      <c r="N73" s="31">
        <v>10.4</v>
      </c>
      <c r="O73" s="31">
        <v>9.2</v>
      </c>
      <c r="P73" s="31">
        <v>7.8</v>
      </c>
      <c r="Q73" s="32">
        <v>6.2</v>
      </c>
      <c r="R73" s="31">
        <v>4.6</v>
      </c>
      <c r="S73" s="31">
        <v>3.3</v>
      </c>
      <c r="T73" s="31">
        <v>2.4</v>
      </c>
      <c r="U73" s="31">
        <v>1.5</v>
      </c>
      <c r="V73" s="85">
        <v>0.4</v>
      </c>
      <c r="W73" s="28">
        <f t="shared" si="4"/>
        <v>0.04842229894459655</v>
      </c>
      <c r="X73" s="28">
        <f>SUM(X$41,$W$46:$W73)</f>
        <v>37.91470613160795</v>
      </c>
      <c r="Y73" s="29">
        <v>3.154</v>
      </c>
    </row>
    <row r="74" spans="1:25" ht="12.75">
      <c r="A74" s="20">
        <v>68</v>
      </c>
      <c r="B74" s="21" t="s">
        <v>65</v>
      </c>
      <c r="C74" s="23">
        <v>16.9</v>
      </c>
      <c r="D74" s="23">
        <v>16.8</v>
      </c>
      <c r="E74" s="23">
        <v>14.7</v>
      </c>
      <c r="F74" s="23">
        <v>11</v>
      </c>
      <c r="G74" s="24">
        <v>8.3</v>
      </c>
      <c r="H74" s="23">
        <v>10.3</v>
      </c>
      <c r="I74" s="23">
        <v>12.4</v>
      </c>
      <c r="J74" s="23">
        <v>10.6</v>
      </c>
      <c r="K74" s="23">
        <v>9.8</v>
      </c>
      <c r="L74" s="30">
        <v>6.9</v>
      </c>
      <c r="M74" s="23">
        <v>5.1</v>
      </c>
      <c r="N74" s="31">
        <v>4.7</v>
      </c>
      <c r="O74" s="31">
        <v>4.9</v>
      </c>
      <c r="P74" s="31">
        <v>4.6</v>
      </c>
      <c r="Q74" s="32">
        <v>3.6</v>
      </c>
      <c r="R74" s="31">
        <v>2.5</v>
      </c>
      <c r="S74" s="31">
        <v>1.9</v>
      </c>
      <c r="T74" s="31">
        <v>1.4</v>
      </c>
      <c r="U74" s="31">
        <v>1</v>
      </c>
      <c r="V74" s="85">
        <v>0.5</v>
      </c>
      <c r="W74" s="28">
        <f t="shared" si="4"/>
        <v>0.012834826226278602</v>
      </c>
      <c r="X74" s="28">
        <f>SUM(X$41,$W$46:$W74)</f>
        <v>37.92754095783423</v>
      </c>
      <c r="Y74" s="29">
        <v>0.836</v>
      </c>
    </row>
    <row r="75" spans="1:25" ht="12.75">
      <c r="A75" s="20">
        <v>69</v>
      </c>
      <c r="B75" s="21" t="s">
        <v>27</v>
      </c>
      <c r="C75" s="25">
        <v>10.7</v>
      </c>
      <c r="D75" s="25">
        <v>11.8</v>
      </c>
      <c r="E75" s="25">
        <v>12.3</v>
      </c>
      <c r="F75" s="25">
        <v>10.9</v>
      </c>
      <c r="G75" s="30">
        <v>11</v>
      </c>
      <c r="H75" s="23">
        <v>10.1</v>
      </c>
      <c r="I75" s="25">
        <v>8.5</v>
      </c>
      <c r="J75" s="23">
        <v>8.3</v>
      </c>
      <c r="K75" s="23">
        <v>8.4</v>
      </c>
      <c r="L75" s="30">
        <v>7.8</v>
      </c>
      <c r="M75" s="23">
        <v>6.7</v>
      </c>
      <c r="N75" s="31">
        <v>5.9</v>
      </c>
      <c r="O75" s="31">
        <v>5.2</v>
      </c>
      <c r="P75" s="31">
        <v>4.5</v>
      </c>
      <c r="Q75" s="32">
        <v>3.9</v>
      </c>
      <c r="R75" s="31">
        <v>3.2</v>
      </c>
      <c r="S75" s="31">
        <v>2.6</v>
      </c>
      <c r="T75" s="31">
        <v>1.9</v>
      </c>
      <c r="U75" s="31">
        <v>1.2</v>
      </c>
      <c r="V75" s="85">
        <v>0.5</v>
      </c>
      <c r="W75" s="28">
        <f t="shared" si="4"/>
        <v>0.05106295697201273</v>
      </c>
      <c r="X75" s="28">
        <f>SUM(X$41,$W$46:$W75)</f>
        <v>37.97860391480624</v>
      </c>
      <c r="Y75" s="29">
        <v>3.326</v>
      </c>
    </row>
    <row r="76" spans="1:25" ht="12.75">
      <c r="A76" s="20">
        <v>70</v>
      </c>
      <c r="B76" s="21" t="s">
        <v>42</v>
      </c>
      <c r="C76" s="25">
        <v>13.6</v>
      </c>
      <c r="D76" s="25">
        <v>13.8</v>
      </c>
      <c r="E76" s="25">
        <v>13.2</v>
      </c>
      <c r="F76" s="25">
        <v>10.9</v>
      </c>
      <c r="G76" s="30">
        <v>11.1</v>
      </c>
      <c r="H76" s="25">
        <v>8.3</v>
      </c>
      <c r="I76" s="25">
        <v>8.3</v>
      </c>
      <c r="J76" s="25">
        <v>7.8</v>
      </c>
      <c r="K76" s="23">
        <v>7.7</v>
      </c>
      <c r="L76" s="30">
        <v>6.5</v>
      </c>
      <c r="M76" s="23">
        <v>5.9</v>
      </c>
      <c r="N76" s="31">
        <v>5.3</v>
      </c>
      <c r="O76" s="31">
        <v>4.8</v>
      </c>
      <c r="P76" s="31">
        <v>4.6</v>
      </c>
      <c r="Q76" s="32">
        <v>4</v>
      </c>
      <c r="R76" s="31">
        <v>3.2</v>
      </c>
      <c r="S76" s="31">
        <v>2.2</v>
      </c>
      <c r="T76" s="31">
        <v>1.5</v>
      </c>
      <c r="U76" s="31">
        <v>1.1</v>
      </c>
      <c r="V76" s="85">
        <v>0.8000000000000007</v>
      </c>
      <c r="W76" s="28">
        <f t="shared" si="4"/>
        <v>0.3118125845164096</v>
      </c>
      <c r="X76" s="28">
        <f>SUM(X$41,$W$46:$W76)</f>
        <v>38.29041649932265</v>
      </c>
      <c r="Y76" s="29">
        <v>20.31</v>
      </c>
    </row>
    <row r="77" spans="1:25" ht="12.75">
      <c r="A77" s="20">
        <v>71</v>
      </c>
      <c r="B77" s="21" t="s">
        <v>53</v>
      </c>
      <c r="C77" s="23">
        <v>14.8</v>
      </c>
      <c r="D77" s="23">
        <v>14.9</v>
      </c>
      <c r="E77" s="25">
        <v>12.4</v>
      </c>
      <c r="F77" s="25">
        <v>8.2</v>
      </c>
      <c r="G77" s="24">
        <v>6.5</v>
      </c>
      <c r="H77" s="25">
        <v>6.5</v>
      </c>
      <c r="I77" s="25">
        <v>6.7</v>
      </c>
      <c r="J77" s="25">
        <v>7</v>
      </c>
      <c r="K77" s="23">
        <v>6.8</v>
      </c>
      <c r="L77" s="30">
        <v>6.1</v>
      </c>
      <c r="M77" s="23">
        <v>5.8</v>
      </c>
      <c r="N77" s="31">
        <v>5.8</v>
      </c>
      <c r="O77" s="31">
        <v>5.5</v>
      </c>
      <c r="P77" s="31">
        <v>4.8</v>
      </c>
      <c r="Q77" s="32">
        <v>4</v>
      </c>
      <c r="R77" s="31">
        <v>3.2</v>
      </c>
      <c r="S77" s="31">
        <v>2.6</v>
      </c>
      <c r="T77" s="31">
        <v>2</v>
      </c>
      <c r="U77" s="31">
        <v>1.6</v>
      </c>
      <c r="V77" s="85">
        <v>1.2</v>
      </c>
      <c r="W77" s="28">
        <f t="shared" si="4"/>
        <v>4.6034345749338925</v>
      </c>
      <c r="X77" s="28">
        <f>SUM(X$41,$W$46:$W77)</f>
        <v>42.893851074256546</v>
      </c>
      <c r="Y77" s="29">
        <v>299.846</v>
      </c>
    </row>
    <row r="78" spans="1:25" ht="12.75">
      <c r="A78" s="20">
        <v>72</v>
      </c>
      <c r="B78" s="21" t="s">
        <v>129</v>
      </c>
      <c r="C78" s="23">
        <v>23.8</v>
      </c>
      <c r="D78" s="23">
        <v>26.4</v>
      </c>
      <c r="E78" s="23">
        <v>28.6</v>
      </c>
      <c r="F78" s="23">
        <v>26.3</v>
      </c>
      <c r="G78" s="30">
        <v>24.8</v>
      </c>
      <c r="H78" s="23">
        <v>26.7</v>
      </c>
      <c r="I78" s="23">
        <v>26</v>
      </c>
      <c r="J78" s="23">
        <v>23.5</v>
      </c>
      <c r="K78" s="23">
        <v>18.1</v>
      </c>
      <c r="L78" s="30">
        <v>13.1</v>
      </c>
      <c r="M78" s="23">
        <v>11.6</v>
      </c>
      <c r="N78" s="31">
        <v>11.1</v>
      </c>
      <c r="O78" s="31">
        <v>10.2</v>
      </c>
      <c r="P78" s="31">
        <v>9.2</v>
      </c>
      <c r="Q78" s="32">
        <v>8</v>
      </c>
      <c r="R78" s="31">
        <v>6.1</v>
      </c>
      <c r="S78" s="31">
        <v>4.5</v>
      </c>
      <c r="T78" s="31">
        <v>3.4</v>
      </c>
      <c r="U78" s="31">
        <v>2.3</v>
      </c>
      <c r="V78" s="85">
        <v>1.2</v>
      </c>
      <c r="W78" s="28">
        <f aca="true" t="shared" si="5" ref="W78:W109">100*$Y78/$Y$203</f>
        <v>0.1551386591107001</v>
      </c>
      <c r="X78" s="28">
        <f>SUM(X$41,$W$46:$W78)</f>
        <v>43.04898973336724</v>
      </c>
      <c r="Y78" s="29">
        <v>10.105</v>
      </c>
    </row>
    <row r="79" spans="1:25" ht="12.75">
      <c r="A79" s="20">
        <v>73</v>
      </c>
      <c r="B79" s="21" t="s">
        <v>75</v>
      </c>
      <c r="C79" s="23">
        <v>18.8</v>
      </c>
      <c r="D79" s="23">
        <v>21.4</v>
      </c>
      <c r="E79" s="23">
        <v>21.6</v>
      </c>
      <c r="F79" s="23">
        <v>16.5</v>
      </c>
      <c r="G79" s="30">
        <v>16.7</v>
      </c>
      <c r="H79" s="23">
        <v>16.1</v>
      </c>
      <c r="I79" s="23">
        <v>16.6</v>
      </c>
      <c r="J79" s="23">
        <v>16.6</v>
      </c>
      <c r="K79" s="23">
        <v>11</v>
      </c>
      <c r="L79" s="24">
        <v>4.6</v>
      </c>
      <c r="M79" s="23">
        <v>6.1</v>
      </c>
      <c r="N79" s="31">
        <v>9.6</v>
      </c>
      <c r="O79" s="31">
        <v>9.2</v>
      </c>
      <c r="P79" s="31">
        <v>7.5</v>
      </c>
      <c r="Q79" s="32">
        <v>5.5</v>
      </c>
      <c r="R79" s="31">
        <v>4.2</v>
      </c>
      <c r="S79" s="31">
        <v>3.7</v>
      </c>
      <c r="T79" s="31">
        <v>3.4</v>
      </c>
      <c r="U79" s="31">
        <v>2.7</v>
      </c>
      <c r="V79" s="85">
        <v>1.3</v>
      </c>
      <c r="W79" s="28">
        <f t="shared" si="5"/>
        <v>0.2335293561338802</v>
      </c>
      <c r="X79" s="28">
        <f>SUM(X$41,$W$46:$W79)</f>
        <v>43.28251908950112</v>
      </c>
      <c r="Y79" s="29">
        <v>15.211</v>
      </c>
    </row>
    <row r="80" spans="1:25" ht="12.75">
      <c r="A80" s="20">
        <v>74</v>
      </c>
      <c r="B80" s="21" t="s">
        <v>111</v>
      </c>
      <c r="C80" s="23">
        <v>22</v>
      </c>
      <c r="D80" s="23">
        <v>24.1</v>
      </c>
      <c r="E80" s="23">
        <v>26.3</v>
      </c>
      <c r="F80" s="23">
        <v>27.5</v>
      </c>
      <c r="G80" s="30">
        <v>28.4</v>
      </c>
      <c r="H80" s="23">
        <v>27.8</v>
      </c>
      <c r="I80" s="23">
        <v>27.6</v>
      </c>
      <c r="J80" s="23">
        <v>26.6</v>
      </c>
      <c r="K80" s="23">
        <v>20.2</v>
      </c>
      <c r="L80" s="30">
        <v>14</v>
      </c>
      <c r="M80" s="23">
        <v>12.8</v>
      </c>
      <c r="N80" s="31">
        <v>11.8</v>
      </c>
      <c r="O80" s="31">
        <v>11.6</v>
      </c>
      <c r="P80" s="31">
        <v>10.1</v>
      </c>
      <c r="Q80" s="32">
        <v>8.2</v>
      </c>
      <c r="R80" s="31">
        <v>6.5</v>
      </c>
      <c r="S80" s="31">
        <v>5.2</v>
      </c>
      <c r="T80" s="31">
        <v>4.1</v>
      </c>
      <c r="U80" s="31">
        <v>2.8</v>
      </c>
      <c r="V80" s="85">
        <v>1.3</v>
      </c>
      <c r="W80" s="28">
        <f t="shared" si="5"/>
        <v>0.03962522307419268</v>
      </c>
      <c r="X80" s="28">
        <f>SUM(X$41,$W$46:$W80)</f>
        <v>43.32214431257531</v>
      </c>
      <c r="Y80" s="29">
        <v>2.581</v>
      </c>
    </row>
    <row r="81" spans="1:25" ht="12.75">
      <c r="A81" s="20">
        <v>75</v>
      </c>
      <c r="B81" s="21" t="s">
        <v>119</v>
      </c>
      <c r="C81" s="23">
        <v>23</v>
      </c>
      <c r="D81" s="23">
        <v>24.4</v>
      </c>
      <c r="E81" s="23">
        <v>24.9</v>
      </c>
      <c r="F81" s="23">
        <v>23.4</v>
      </c>
      <c r="G81" s="30">
        <v>24.6</v>
      </c>
      <c r="H81" s="23">
        <v>24.1</v>
      </c>
      <c r="I81" s="23">
        <v>23.9</v>
      </c>
      <c r="J81" s="23">
        <v>21.6</v>
      </c>
      <c r="K81" s="23">
        <v>19.5</v>
      </c>
      <c r="L81" s="30">
        <v>16.1</v>
      </c>
      <c r="M81" s="23">
        <v>10.6</v>
      </c>
      <c r="N81" s="31">
        <v>5.3</v>
      </c>
      <c r="O81" s="31">
        <v>3.8</v>
      </c>
      <c r="P81" s="31">
        <v>3.8</v>
      </c>
      <c r="Q81" s="32">
        <v>3.7</v>
      </c>
      <c r="R81" s="31">
        <v>3.4</v>
      </c>
      <c r="S81" s="31">
        <v>2.7</v>
      </c>
      <c r="T81" s="31">
        <v>2.1</v>
      </c>
      <c r="U81" s="31">
        <v>1.7</v>
      </c>
      <c r="V81" s="85">
        <v>1.5</v>
      </c>
      <c r="W81" s="28">
        <f t="shared" si="5"/>
        <v>0.7359913091645574</v>
      </c>
      <c r="X81" s="28">
        <f>SUM(X$41,$W$46:$W81)</f>
        <v>44.058135621739865</v>
      </c>
      <c r="Y81" s="29">
        <v>47.939</v>
      </c>
    </row>
    <row r="82" spans="1:25" ht="12.75">
      <c r="A82" s="20">
        <v>76</v>
      </c>
      <c r="B82" s="21" t="s">
        <v>20</v>
      </c>
      <c r="C82" s="25">
        <v>8.8</v>
      </c>
      <c r="D82" s="25">
        <v>9.1</v>
      </c>
      <c r="E82" s="25">
        <v>10</v>
      </c>
      <c r="F82" s="25">
        <v>9.9</v>
      </c>
      <c r="G82" s="30">
        <v>11.2</v>
      </c>
      <c r="H82" s="23">
        <v>11</v>
      </c>
      <c r="I82" s="23">
        <v>11.6</v>
      </c>
      <c r="J82" s="25">
        <v>7.1</v>
      </c>
      <c r="K82" s="25">
        <v>5.4</v>
      </c>
      <c r="L82" s="30">
        <v>5.5</v>
      </c>
      <c r="M82" s="23">
        <v>7.6</v>
      </c>
      <c r="N82" s="31">
        <v>8.5</v>
      </c>
      <c r="O82" s="31">
        <v>7.7</v>
      </c>
      <c r="P82" s="31">
        <v>6.1</v>
      </c>
      <c r="Q82" s="32">
        <v>4.6</v>
      </c>
      <c r="R82" s="31">
        <v>3.7</v>
      </c>
      <c r="S82" s="31">
        <v>3.4</v>
      </c>
      <c r="T82" s="31">
        <v>3.1</v>
      </c>
      <c r="U82" s="31">
        <v>2.5</v>
      </c>
      <c r="V82" s="85">
        <v>1.5</v>
      </c>
      <c r="W82" s="28">
        <f t="shared" si="5"/>
        <v>0.06360608260223953</v>
      </c>
      <c r="X82" s="28">
        <f>SUM(X$41,$W$46:$W82)</f>
        <v>44.12174170434211</v>
      </c>
      <c r="Y82" s="29">
        <v>4.143</v>
      </c>
    </row>
    <row r="83" spans="1:25" ht="12.75">
      <c r="A83" s="20">
        <v>77</v>
      </c>
      <c r="B83" s="21" t="s">
        <v>63</v>
      </c>
      <c r="C83" s="23">
        <v>16.6</v>
      </c>
      <c r="D83" s="23">
        <v>20.8</v>
      </c>
      <c r="E83" s="23">
        <v>22.3</v>
      </c>
      <c r="F83" s="23">
        <v>23.5</v>
      </c>
      <c r="G83" s="30">
        <v>23.2</v>
      </c>
      <c r="H83" s="23">
        <v>22</v>
      </c>
      <c r="I83" s="23">
        <v>20.5</v>
      </c>
      <c r="J83" s="23">
        <v>18.2</v>
      </c>
      <c r="K83" s="23">
        <v>16.1</v>
      </c>
      <c r="L83" s="30">
        <v>14.8</v>
      </c>
      <c r="M83" s="23">
        <v>14.1</v>
      </c>
      <c r="N83" s="31">
        <v>12.4</v>
      </c>
      <c r="O83" s="31">
        <v>10.5</v>
      </c>
      <c r="P83" s="31">
        <v>8.6</v>
      </c>
      <c r="Q83" s="32">
        <v>7.6</v>
      </c>
      <c r="R83" s="31">
        <v>6.7</v>
      </c>
      <c r="S83" s="31">
        <v>5.6</v>
      </c>
      <c r="T83" s="31">
        <v>4.2</v>
      </c>
      <c r="U83" s="31">
        <v>2.8</v>
      </c>
      <c r="V83" s="85">
        <v>1.5</v>
      </c>
      <c r="W83" s="28">
        <f t="shared" si="5"/>
        <v>3.470669044487105</v>
      </c>
      <c r="X83" s="28">
        <f>SUM(X$41,$W$46:$W83)</f>
        <v>47.59241074882921</v>
      </c>
      <c r="Y83" s="29">
        <v>226.063</v>
      </c>
    </row>
    <row r="84" spans="1:25" ht="12.75">
      <c r="A84" s="20">
        <v>78</v>
      </c>
      <c r="B84" s="21" t="s">
        <v>186</v>
      </c>
      <c r="C84" s="23">
        <v>31.4</v>
      </c>
      <c r="D84" s="23">
        <v>33.2</v>
      </c>
      <c r="E84" s="23">
        <v>33.2</v>
      </c>
      <c r="F84" s="23">
        <v>33.4</v>
      </c>
      <c r="G84" s="30">
        <v>33.5</v>
      </c>
      <c r="H84" s="23">
        <v>29.1</v>
      </c>
      <c r="I84" s="23">
        <v>25.4</v>
      </c>
      <c r="J84" s="23">
        <v>23.3</v>
      </c>
      <c r="K84" s="23">
        <v>21.9</v>
      </c>
      <c r="L84" s="30">
        <v>19</v>
      </c>
      <c r="M84" s="23">
        <v>16.7</v>
      </c>
      <c r="N84" s="31">
        <v>14.5</v>
      </c>
      <c r="O84" s="31">
        <v>12.5</v>
      </c>
      <c r="P84" s="31">
        <v>10.5</v>
      </c>
      <c r="Q84" s="32">
        <v>9.1</v>
      </c>
      <c r="R84" s="31">
        <v>7.8</v>
      </c>
      <c r="S84" s="31">
        <v>6.2</v>
      </c>
      <c r="T84" s="31">
        <v>4.6</v>
      </c>
      <c r="U84" s="31">
        <v>3.1</v>
      </c>
      <c r="V84" s="85">
        <v>1.6</v>
      </c>
      <c r="W84" s="28">
        <f t="shared" si="5"/>
        <v>1.6007607551545036</v>
      </c>
      <c r="X84" s="28">
        <f>SUM(X$41,$W$46:$W84)</f>
        <v>49.19317150398371</v>
      </c>
      <c r="Y84" s="29">
        <v>104.266</v>
      </c>
    </row>
    <row r="85" spans="1:25" ht="12.75">
      <c r="A85" s="20">
        <v>79</v>
      </c>
      <c r="B85" s="21" t="s">
        <v>159</v>
      </c>
      <c r="C85" s="23">
        <v>27.3</v>
      </c>
      <c r="D85" s="23">
        <v>28.4</v>
      </c>
      <c r="E85" s="23">
        <v>27.5</v>
      </c>
      <c r="F85" s="23">
        <v>26.7</v>
      </c>
      <c r="G85" s="30">
        <v>26.3</v>
      </c>
      <c r="H85" s="23">
        <v>23.9</v>
      </c>
      <c r="I85" s="23">
        <v>22.9</v>
      </c>
      <c r="J85" s="23">
        <v>18.3</v>
      </c>
      <c r="K85" s="23">
        <v>17.6</v>
      </c>
      <c r="L85" s="30">
        <v>16.3</v>
      </c>
      <c r="M85" s="23">
        <v>13.7</v>
      </c>
      <c r="N85" s="31">
        <v>12.5</v>
      </c>
      <c r="O85" s="31">
        <v>11</v>
      </c>
      <c r="P85" s="31">
        <v>9.5</v>
      </c>
      <c r="Q85" s="32">
        <v>8</v>
      </c>
      <c r="R85" s="31">
        <v>6.5</v>
      </c>
      <c r="S85" s="31">
        <v>5.2</v>
      </c>
      <c r="T85" s="31">
        <v>4.1</v>
      </c>
      <c r="U85" s="31">
        <v>2.8</v>
      </c>
      <c r="V85" s="85">
        <v>1.7</v>
      </c>
      <c r="W85" s="28">
        <f t="shared" si="5"/>
        <v>1.120283815468361</v>
      </c>
      <c r="X85" s="28">
        <f>SUM(X$41,$W$46:$W85)</f>
        <v>50.313455319452075</v>
      </c>
      <c r="Y85" s="29">
        <v>72.97</v>
      </c>
    </row>
    <row r="86" spans="1:25" ht="12.75">
      <c r="A86" s="20">
        <v>80</v>
      </c>
      <c r="B86" s="21" t="s">
        <v>166</v>
      </c>
      <c r="C86" s="23">
        <v>27.9</v>
      </c>
      <c r="D86" s="23">
        <v>27</v>
      </c>
      <c r="E86" s="23">
        <v>30.1</v>
      </c>
      <c r="F86" s="23">
        <v>25.3</v>
      </c>
      <c r="G86" s="30">
        <v>23.2</v>
      </c>
      <c r="H86" s="23">
        <v>21.9</v>
      </c>
      <c r="I86" s="23">
        <v>21</v>
      </c>
      <c r="J86" s="23">
        <v>17.8</v>
      </c>
      <c r="K86" s="23">
        <v>17.4</v>
      </c>
      <c r="L86" s="30">
        <v>14.2</v>
      </c>
      <c r="M86" s="23">
        <v>11.6</v>
      </c>
      <c r="N86" s="31">
        <v>10.8</v>
      </c>
      <c r="O86" s="31">
        <v>10</v>
      </c>
      <c r="P86" s="31">
        <v>8.5</v>
      </c>
      <c r="Q86" s="32">
        <v>7.5</v>
      </c>
      <c r="R86" s="31">
        <v>6.3</v>
      </c>
      <c r="S86" s="31">
        <v>5.2</v>
      </c>
      <c r="T86" s="31">
        <v>3.7</v>
      </c>
      <c r="U86" s="31">
        <v>2.6</v>
      </c>
      <c r="V86" s="85">
        <v>1.9</v>
      </c>
      <c r="W86" s="28">
        <f t="shared" si="5"/>
        <v>0.00495891013288037</v>
      </c>
      <c r="X86" s="28">
        <f>SUM(X$41,$W$46:$W86)</f>
        <v>50.31841422958495</v>
      </c>
      <c r="Y86" s="29">
        <v>0.323</v>
      </c>
    </row>
    <row r="87" spans="1:25" ht="12.75">
      <c r="A87" s="20">
        <v>81</v>
      </c>
      <c r="B87" s="21" t="s">
        <v>147</v>
      </c>
      <c r="C87" s="23">
        <v>26.1</v>
      </c>
      <c r="D87" s="23">
        <v>29.1</v>
      </c>
      <c r="E87" s="23">
        <v>29.5</v>
      </c>
      <c r="F87" s="23">
        <v>26.5</v>
      </c>
      <c r="G87" s="30">
        <v>23.7</v>
      </c>
      <c r="H87" s="23">
        <v>19</v>
      </c>
      <c r="I87" s="23">
        <v>17.6</v>
      </c>
      <c r="J87" s="23">
        <v>17.5</v>
      </c>
      <c r="K87" s="23">
        <v>16.1</v>
      </c>
      <c r="L87" s="30">
        <v>15</v>
      </c>
      <c r="M87" s="23">
        <v>14.8</v>
      </c>
      <c r="N87" s="31">
        <v>12.7</v>
      </c>
      <c r="O87" s="31">
        <v>10.9</v>
      </c>
      <c r="P87" s="31">
        <v>9.5</v>
      </c>
      <c r="Q87" s="32">
        <v>8.2</v>
      </c>
      <c r="R87" s="31">
        <v>6.9</v>
      </c>
      <c r="S87" s="31">
        <v>5.5</v>
      </c>
      <c r="T87" s="31">
        <v>3.9</v>
      </c>
      <c r="U87" s="31">
        <v>2.9</v>
      </c>
      <c r="V87" s="85">
        <v>1.9</v>
      </c>
      <c r="W87" s="28">
        <f t="shared" si="5"/>
        <v>0.012051840415823809</v>
      </c>
      <c r="X87" s="28">
        <f>SUM(X$41,$W$46:$W87)</f>
        <v>50.330466070000774</v>
      </c>
      <c r="Y87" s="29">
        <v>0.785</v>
      </c>
    </row>
    <row r="88" spans="1:25" ht="12.75">
      <c r="A88" s="20">
        <v>82</v>
      </c>
      <c r="B88" s="21" t="s">
        <v>86</v>
      </c>
      <c r="C88" s="23">
        <v>19.8</v>
      </c>
      <c r="D88" s="23">
        <v>21</v>
      </c>
      <c r="E88" s="23">
        <v>25.7</v>
      </c>
      <c r="F88" s="23">
        <v>25.1</v>
      </c>
      <c r="G88" s="30">
        <v>27.2</v>
      </c>
      <c r="H88" s="23">
        <v>21.4</v>
      </c>
      <c r="I88" s="23">
        <v>19.5</v>
      </c>
      <c r="J88" s="23">
        <v>18.9</v>
      </c>
      <c r="K88" s="23">
        <v>18.3</v>
      </c>
      <c r="L88" s="30">
        <v>16.1</v>
      </c>
      <c r="M88" s="23">
        <v>12.8</v>
      </c>
      <c r="N88" s="31">
        <v>10.9</v>
      </c>
      <c r="O88" s="31">
        <v>9.6</v>
      </c>
      <c r="P88" s="31">
        <v>8.4</v>
      </c>
      <c r="Q88" s="32">
        <v>7.1</v>
      </c>
      <c r="R88" s="31">
        <v>6</v>
      </c>
      <c r="S88" s="31">
        <v>4.9</v>
      </c>
      <c r="T88" s="31">
        <v>3.8</v>
      </c>
      <c r="U88" s="31">
        <v>2.9</v>
      </c>
      <c r="V88" s="85">
        <v>2</v>
      </c>
      <c r="W88" s="28">
        <f t="shared" si="5"/>
        <v>0.0035925231303220017</v>
      </c>
      <c r="X88" s="28">
        <f>SUM(X$41,$W$46:$W88)</f>
        <v>50.3340585931311</v>
      </c>
      <c r="Y88" s="29">
        <v>0.234</v>
      </c>
    </row>
    <row r="89" spans="1:25" ht="12.75">
      <c r="A89" s="20">
        <v>83</v>
      </c>
      <c r="B89" s="21" t="s">
        <v>79</v>
      </c>
      <c r="C89" s="23">
        <v>19.2</v>
      </c>
      <c r="D89" s="23">
        <v>23.1</v>
      </c>
      <c r="E89" s="23">
        <v>24.7</v>
      </c>
      <c r="F89" s="23">
        <v>20.4</v>
      </c>
      <c r="G89" s="30">
        <v>20.7</v>
      </c>
      <c r="H89" s="23">
        <v>20.3</v>
      </c>
      <c r="I89" s="23">
        <v>24</v>
      </c>
      <c r="J89" s="23">
        <v>25.5</v>
      </c>
      <c r="K89" s="23">
        <v>21</v>
      </c>
      <c r="L89" s="30">
        <v>16</v>
      </c>
      <c r="M89" s="23">
        <v>13.1</v>
      </c>
      <c r="N89" s="31">
        <v>13.7</v>
      </c>
      <c r="O89" s="31">
        <v>12.8</v>
      </c>
      <c r="P89" s="31">
        <v>10.7</v>
      </c>
      <c r="Q89" s="32">
        <v>8.5</v>
      </c>
      <c r="R89" s="31">
        <v>6.7</v>
      </c>
      <c r="S89" s="31">
        <v>5.8</v>
      </c>
      <c r="T89" s="31">
        <v>4.8</v>
      </c>
      <c r="U89" s="31">
        <v>3.4</v>
      </c>
      <c r="V89" s="85">
        <v>2</v>
      </c>
      <c r="W89" s="28">
        <f t="shared" si="5"/>
        <v>0.07989525799228929</v>
      </c>
      <c r="X89" s="28">
        <f>SUM(X$41,$W$46:$W89)</f>
        <v>50.41395385112339</v>
      </c>
      <c r="Y89" s="29">
        <v>5.204</v>
      </c>
    </row>
    <row r="90" spans="1:25" ht="12.75">
      <c r="A90" s="20">
        <v>84</v>
      </c>
      <c r="B90" s="21" t="s">
        <v>172</v>
      </c>
      <c r="C90" s="23">
        <v>28.6</v>
      </c>
      <c r="D90" s="23">
        <v>29</v>
      </c>
      <c r="E90" s="23">
        <v>29.5</v>
      </c>
      <c r="F90" s="23">
        <v>25.8</v>
      </c>
      <c r="G90" s="30">
        <v>23.8</v>
      </c>
      <c r="H90" s="23">
        <v>23.5</v>
      </c>
      <c r="I90" s="23">
        <v>22.5</v>
      </c>
      <c r="J90" s="23">
        <v>18.9</v>
      </c>
      <c r="K90" s="23">
        <v>15.8</v>
      </c>
      <c r="L90" s="30">
        <v>15.2</v>
      </c>
      <c r="M90" s="23">
        <v>14.3</v>
      </c>
      <c r="N90" s="31">
        <v>12.9</v>
      </c>
      <c r="O90" s="31">
        <v>11.1</v>
      </c>
      <c r="P90" s="31">
        <v>9.4</v>
      </c>
      <c r="Q90" s="32">
        <v>8.1</v>
      </c>
      <c r="R90" s="31">
        <v>6.7</v>
      </c>
      <c r="S90" s="31">
        <v>5.4</v>
      </c>
      <c r="T90" s="31">
        <v>4.3</v>
      </c>
      <c r="U90" s="31">
        <v>3.2</v>
      </c>
      <c r="V90" s="85">
        <v>2.1</v>
      </c>
      <c r="W90" s="28">
        <f t="shared" si="5"/>
        <v>2.8683533716290164</v>
      </c>
      <c r="X90" s="28">
        <f>SUM(X$41,$W$46:$W90)</f>
        <v>53.28230722275241</v>
      </c>
      <c r="Y90" s="29">
        <v>186.831</v>
      </c>
    </row>
    <row r="91" spans="1:25" ht="12.75">
      <c r="A91" s="20">
        <v>85</v>
      </c>
      <c r="B91" s="21" t="s">
        <v>183</v>
      </c>
      <c r="C91" s="23">
        <v>31.1</v>
      </c>
      <c r="D91" s="23">
        <v>32.1</v>
      </c>
      <c r="E91" s="23">
        <v>32.6</v>
      </c>
      <c r="F91" s="23">
        <v>30.8</v>
      </c>
      <c r="G91" s="30">
        <v>25.8</v>
      </c>
      <c r="H91" s="23">
        <v>24.9</v>
      </c>
      <c r="I91" s="23">
        <v>23.2</v>
      </c>
      <c r="J91" s="23">
        <v>21.4</v>
      </c>
      <c r="K91" s="23">
        <v>19.8</v>
      </c>
      <c r="L91" s="30">
        <v>17.9</v>
      </c>
      <c r="M91" s="23">
        <v>15.6</v>
      </c>
      <c r="N91" s="31">
        <v>13.2</v>
      </c>
      <c r="O91" s="31">
        <v>11.8</v>
      </c>
      <c r="P91" s="31">
        <v>10.4</v>
      </c>
      <c r="Q91" s="32">
        <v>9</v>
      </c>
      <c r="R91" s="31">
        <v>7.5</v>
      </c>
      <c r="S91" s="31">
        <v>6</v>
      </c>
      <c r="T91" s="31">
        <v>4.6</v>
      </c>
      <c r="U91" s="31">
        <v>3.3</v>
      </c>
      <c r="V91" s="85">
        <v>2.1</v>
      </c>
      <c r="W91" s="28">
        <f t="shared" si="5"/>
        <v>0.6900407889549259</v>
      </c>
      <c r="X91" s="28">
        <f>SUM(X$41,$W$46:$W91)</f>
        <v>53.97234801170733</v>
      </c>
      <c r="Y91" s="29">
        <v>44.946</v>
      </c>
    </row>
    <row r="92" spans="1:25" ht="12.75">
      <c r="A92" s="20">
        <v>86</v>
      </c>
      <c r="B92" s="21" t="s">
        <v>174</v>
      </c>
      <c r="C92" s="23">
        <v>28.7</v>
      </c>
      <c r="D92" s="23">
        <v>29.8</v>
      </c>
      <c r="E92" s="23">
        <v>33.2</v>
      </c>
      <c r="F92" s="23">
        <v>33.3</v>
      </c>
      <c r="G92" s="30">
        <v>28.5</v>
      </c>
      <c r="H92" s="23">
        <v>28.1</v>
      </c>
      <c r="I92" s="23">
        <v>28.3</v>
      </c>
      <c r="J92" s="23">
        <v>27.2</v>
      </c>
      <c r="K92" s="23">
        <v>22.5</v>
      </c>
      <c r="L92" s="30">
        <v>18.3</v>
      </c>
      <c r="M92" s="23">
        <v>16.2</v>
      </c>
      <c r="N92" s="31">
        <v>13.9</v>
      </c>
      <c r="O92" s="31">
        <v>12</v>
      </c>
      <c r="P92" s="31">
        <v>10.1</v>
      </c>
      <c r="Q92" s="32">
        <v>8.6</v>
      </c>
      <c r="R92" s="31">
        <v>7.5</v>
      </c>
      <c r="S92" s="31">
        <v>6.1</v>
      </c>
      <c r="T92" s="31">
        <v>4.7</v>
      </c>
      <c r="U92" s="31">
        <v>3.3</v>
      </c>
      <c r="V92" s="85">
        <v>2.1</v>
      </c>
      <c r="W92" s="28">
        <f t="shared" si="5"/>
        <v>0.011130680638818167</v>
      </c>
      <c r="X92" s="28">
        <f>SUM(X$41,$W$46:$W92)</f>
        <v>53.983478692346154</v>
      </c>
      <c r="Y92" s="29">
        <v>0.725</v>
      </c>
    </row>
    <row r="93" spans="1:25" ht="12.75">
      <c r="A93" s="20">
        <v>87</v>
      </c>
      <c r="B93" s="21" t="s">
        <v>179</v>
      </c>
      <c r="C93" s="23">
        <v>29.3</v>
      </c>
      <c r="D93" s="23">
        <v>35.6</v>
      </c>
      <c r="E93" s="23">
        <v>31.5</v>
      </c>
      <c r="F93" s="23">
        <v>20.3</v>
      </c>
      <c r="G93" s="30">
        <v>20.4</v>
      </c>
      <c r="H93" s="23">
        <v>20.5</v>
      </c>
      <c r="I93" s="23">
        <v>23.1</v>
      </c>
      <c r="J93" s="23">
        <v>22.1</v>
      </c>
      <c r="K93" s="23">
        <v>13.9</v>
      </c>
      <c r="L93" s="30">
        <v>11.9</v>
      </c>
      <c r="M93" s="23">
        <v>9.6</v>
      </c>
      <c r="N93" s="31">
        <v>9.7</v>
      </c>
      <c r="O93" s="31">
        <v>10.8</v>
      </c>
      <c r="P93" s="31">
        <v>11.5</v>
      </c>
      <c r="Q93" s="32">
        <v>10.7</v>
      </c>
      <c r="R93" s="31">
        <v>8.4</v>
      </c>
      <c r="S93" s="31">
        <v>5.8</v>
      </c>
      <c r="T93" s="31">
        <v>4</v>
      </c>
      <c r="U93" s="31">
        <v>3.1</v>
      </c>
      <c r="V93" s="85">
        <v>2.2</v>
      </c>
      <c r="W93" s="28">
        <f t="shared" si="5"/>
        <v>0.0016120296097598724</v>
      </c>
      <c r="X93" s="28">
        <f>SUM(X$41,$W$46:$W93)</f>
        <v>53.98509072195591</v>
      </c>
      <c r="Y93" s="29">
        <v>0.105</v>
      </c>
    </row>
    <row r="94" spans="1:25" ht="12.75">
      <c r="A94" s="20">
        <v>88</v>
      </c>
      <c r="B94" s="21" t="s">
        <v>112</v>
      </c>
      <c r="C94" s="23">
        <v>22.3</v>
      </c>
      <c r="D94" s="23">
        <v>26.8</v>
      </c>
      <c r="E94" s="23">
        <v>27.1</v>
      </c>
      <c r="F94" s="23">
        <v>25.3</v>
      </c>
      <c r="G94" s="30">
        <v>23.5</v>
      </c>
      <c r="H94" s="23">
        <v>22.3</v>
      </c>
      <c r="I94" s="23">
        <v>21.6</v>
      </c>
      <c r="J94" s="23">
        <v>19.3</v>
      </c>
      <c r="K94" s="23">
        <v>17.8</v>
      </c>
      <c r="L94" s="30">
        <v>15.5</v>
      </c>
      <c r="M94" s="23">
        <v>12.3</v>
      </c>
      <c r="N94" s="31">
        <v>11.2</v>
      </c>
      <c r="O94" s="31">
        <v>10</v>
      </c>
      <c r="P94" s="31">
        <v>9</v>
      </c>
      <c r="Q94" s="32">
        <v>8</v>
      </c>
      <c r="R94" s="31">
        <v>6.6</v>
      </c>
      <c r="S94" s="31">
        <v>5.3</v>
      </c>
      <c r="T94" s="31">
        <v>4.2</v>
      </c>
      <c r="U94" s="31">
        <v>3.2</v>
      </c>
      <c r="V94" s="85">
        <v>2.2</v>
      </c>
      <c r="W94" s="28">
        <f t="shared" si="5"/>
        <v>0.061579531092827135</v>
      </c>
      <c r="X94" s="28">
        <f>SUM(X$41,$W$46:$W94)</f>
        <v>54.04667025304874</v>
      </c>
      <c r="Y94" s="29">
        <v>4.011</v>
      </c>
    </row>
    <row r="95" spans="1:25" ht="12.75">
      <c r="A95" s="20">
        <v>89</v>
      </c>
      <c r="B95" s="21" t="s">
        <v>127</v>
      </c>
      <c r="C95" s="23">
        <v>23.3</v>
      </c>
      <c r="D95" s="23">
        <v>29.4</v>
      </c>
      <c r="E95" s="23">
        <v>30.5</v>
      </c>
      <c r="F95" s="23">
        <v>28.8</v>
      </c>
      <c r="G95" s="30">
        <v>24.3</v>
      </c>
      <c r="H95" s="23">
        <v>21.4</v>
      </c>
      <c r="I95" s="23">
        <v>20.2</v>
      </c>
      <c r="J95" s="23">
        <v>19.1</v>
      </c>
      <c r="K95" s="23">
        <v>17.8</v>
      </c>
      <c r="L95" s="30">
        <v>16.1</v>
      </c>
      <c r="M95" s="23">
        <v>14.7</v>
      </c>
      <c r="N95" s="31">
        <v>12.8</v>
      </c>
      <c r="O95" s="31">
        <v>11.8</v>
      </c>
      <c r="P95" s="31">
        <v>10.7</v>
      </c>
      <c r="Q95" s="32">
        <v>9.4</v>
      </c>
      <c r="R95" s="31">
        <v>8</v>
      </c>
      <c r="S95" s="31">
        <v>6.3</v>
      </c>
      <c r="T95" s="31">
        <v>4.8</v>
      </c>
      <c r="U95" s="31">
        <v>3.4</v>
      </c>
      <c r="V95" s="85">
        <v>2.2</v>
      </c>
      <c r="W95" s="28">
        <f t="shared" si="5"/>
        <v>0.04117584203215217</v>
      </c>
      <c r="X95" s="28">
        <f>SUM(X$41,$W$46:$W95)</f>
        <v>54.08784609508089</v>
      </c>
      <c r="Y95" s="29">
        <v>2.682</v>
      </c>
    </row>
    <row r="96" spans="1:25" ht="12.75">
      <c r="A96" s="20">
        <v>90</v>
      </c>
      <c r="B96" s="21" t="s">
        <v>184</v>
      </c>
      <c r="C96" s="23">
        <v>31.1</v>
      </c>
      <c r="D96" s="23">
        <v>33.2</v>
      </c>
      <c r="E96" s="23">
        <v>34.1</v>
      </c>
      <c r="F96" s="23">
        <v>28.1</v>
      </c>
      <c r="G96" s="30">
        <v>23.7</v>
      </c>
      <c r="H96" s="23">
        <v>24.5</v>
      </c>
      <c r="I96" s="23">
        <v>25.3</v>
      </c>
      <c r="J96" s="23">
        <v>24.5</v>
      </c>
      <c r="K96" s="23">
        <v>20.6</v>
      </c>
      <c r="L96" s="30">
        <v>17.6</v>
      </c>
      <c r="M96" s="23">
        <v>15.2</v>
      </c>
      <c r="N96" s="31">
        <v>13.7</v>
      </c>
      <c r="O96" s="31">
        <v>11.9</v>
      </c>
      <c r="P96" s="31">
        <v>10.3</v>
      </c>
      <c r="Q96" s="32">
        <v>9</v>
      </c>
      <c r="R96" s="31">
        <v>7.6</v>
      </c>
      <c r="S96" s="31">
        <v>6.2</v>
      </c>
      <c r="T96" s="31">
        <v>4.8</v>
      </c>
      <c r="U96" s="31">
        <v>3.5</v>
      </c>
      <c r="V96" s="85">
        <v>2.2</v>
      </c>
      <c r="W96" s="28">
        <f t="shared" si="5"/>
        <v>0.06643097258505684</v>
      </c>
      <c r="X96" s="28">
        <f>SUM(X$41,$W$46:$W96)</f>
        <v>54.15427706766595</v>
      </c>
      <c r="Y96" s="29">
        <v>4.327</v>
      </c>
    </row>
    <row r="97" spans="1:25" ht="12.75">
      <c r="A97" s="20">
        <v>91</v>
      </c>
      <c r="B97" s="21" t="s">
        <v>156</v>
      </c>
      <c r="C97" s="23">
        <v>27</v>
      </c>
      <c r="D97" s="23">
        <v>32.2</v>
      </c>
      <c r="E97" s="23">
        <v>33.1</v>
      </c>
      <c r="F97" s="23">
        <v>34.1</v>
      </c>
      <c r="G97" s="30">
        <v>27.8</v>
      </c>
      <c r="H97" s="23">
        <v>24.2</v>
      </c>
      <c r="I97" s="23">
        <v>24.4</v>
      </c>
      <c r="J97" s="23">
        <v>24.3</v>
      </c>
      <c r="K97" s="23">
        <v>20.4</v>
      </c>
      <c r="L97" s="30">
        <v>16.6</v>
      </c>
      <c r="M97" s="23">
        <v>14.4</v>
      </c>
      <c r="N97" s="31">
        <v>13.1</v>
      </c>
      <c r="O97" s="31">
        <v>12</v>
      </c>
      <c r="P97" s="31">
        <v>10.5</v>
      </c>
      <c r="Q97" s="32">
        <v>8.5</v>
      </c>
      <c r="R97" s="31">
        <v>6.8</v>
      </c>
      <c r="S97" s="31">
        <v>5.3</v>
      </c>
      <c r="T97" s="31">
        <v>4.4</v>
      </c>
      <c r="U97" s="31">
        <v>3.4</v>
      </c>
      <c r="V97" s="85">
        <v>2.4</v>
      </c>
      <c r="W97" s="28">
        <f t="shared" si="5"/>
        <v>0.00393028171522407</v>
      </c>
      <c r="X97" s="28">
        <f>SUM(X$41,$W$46:$W97)</f>
        <v>54.15820734938118</v>
      </c>
      <c r="Y97" s="29">
        <v>0.256</v>
      </c>
    </row>
    <row r="98" spans="1:25" ht="12.75">
      <c r="A98" s="20">
        <v>92</v>
      </c>
      <c r="B98" s="21" t="s">
        <v>153</v>
      </c>
      <c r="C98" s="23">
        <v>27</v>
      </c>
      <c r="D98" s="23">
        <v>27.8</v>
      </c>
      <c r="E98" s="23">
        <v>30.7</v>
      </c>
      <c r="F98" s="23">
        <v>26.3</v>
      </c>
      <c r="G98" s="30">
        <v>26.8</v>
      </c>
      <c r="H98" s="23">
        <v>25.7</v>
      </c>
      <c r="I98" s="23">
        <v>26.5</v>
      </c>
      <c r="J98" s="23">
        <v>27.5</v>
      </c>
      <c r="K98" s="23">
        <v>24.1</v>
      </c>
      <c r="L98" s="30">
        <v>16.5</v>
      </c>
      <c r="M98" s="23">
        <v>14.6</v>
      </c>
      <c r="N98" s="31">
        <v>13.6</v>
      </c>
      <c r="O98" s="31">
        <v>12.9</v>
      </c>
      <c r="P98" s="31">
        <v>11.4</v>
      </c>
      <c r="Q98" s="32">
        <v>9</v>
      </c>
      <c r="R98" s="31">
        <v>6.8</v>
      </c>
      <c r="S98" s="31">
        <v>5.8</v>
      </c>
      <c r="T98" s="31">
        <v>4.9</v>
      </c>
      <c r="U98" s="31">
        <v>3.8</v>
      </c>
      <c r="V98" s="85">
        <v>2.4</v>
      </c>
      <c r="W98" s="28">
        <f t="shared" si="5"/>
        <v>0.07419942003780441</v>
      </c>
      <c r="X98" s="28">
        <f>SUM(X$41,$W$46:$W98)</f>
        <v>54.232406769418986</v>
      </c>
      <c r="Y98" s="29">
        <v>4.833</v>
      </c>
    </row>
    <row r="99" spans="1:25" ht="12.75">
      <c r="A99" s="20">
        <v>93</v>
      </c>
      <c r="B99" s="21" t="s">
        <v>74</v>
      </c>
      <c r="C99" s="23">
        <v>18.8</v>
      </c>
      <c r="D99" s="23">
        <v>22.6</v>
      </c>
      <c r="E99" s="23">
        <v>24.8</v>
      </c>
      <c r="F99" s="23">
        <v>23.7</v>
      </c>
      <c r="G99" s="30">
        <v>22.3</v>
      </c>
      <c r="H99" s="23">
        <v>23.2</v>
      </c>
      <c r="I99" s="23">
        <v>22.8</v>
      </c>
      <c r="J99" s="23">
        <v>23.4</v>
      </c>
      <c r="K99" s="23">
        <v>21.3</v>
      </c>
      <c r="L99" s="30">
        <v>15.7</v>
      </c>
      <c r="M99" s="23">
        <v>15</v>
      </c>
      <c r="N99" s="31">
        <v>13.7</v>
      </c>
      <c r="O99" s="31">
        <v>12.5</v>
      </c>
      <c r="P99" s="31">
        <v>10.9</v>
      </c>
      <c r="Q99" s="32">
        <v>9.4</v>
      </c>
      <c r="R99" s="31">
        <v>7.9</v>
      </c>
      <c r="S99" s="31">
        <v>6.5</v>
      </c>
      <c r="T99" s="31">
        <v>5.2</v>
      </c>
      <c r="U99" s="31">
        <v>3.8</v>
      </c>
      <c r="V99" s="85">
        <v>2.4</v>
      </c>
      <c r="W99" s="28">
        <f t="shared" si="5"/>
        <v>1.3054215779835447</v>
      </c>
      <c r="X99" s="28">
        <f>SUM(X$41,$W$46:$W99)</f>
        <v>55.53782834740253</v>
      </c>
      <c r="Y99" s="29">
        <v>85.029</v>
      </c>
    </row>
    <row r="100" spans="1:25" ht="12.75">
      <c r="A100" s="20">
        <v>94</v>
      </c>
      <c r="B100" s="21" t="s">
        <v>60</v>
      </c>
      <c r="C100" s="23">
        <v>16.3</v>
      </c>
      <c r="D100" s="23">
        <v>15.7</v>
      </c>
      <c r="E100" s="23">
        <v>14.4</v>
      </c>
      <c r="F100" s="23">
        <v>13.5</v>
      </c>
      <c r="G100" s="30">
        <v>14.4</v>
      </c>
      <c r="H100" s="23">
        <v>16.8</v>
      </c>
      <c r="I100" s="23">
        <v>14.6</v>
      </c>
      <c r="J100" s="23">
        <v>13.7</v>
      </c>
      <c r="K100" s="23">
        <v>13.1</v>
      </c>
      <c r="L100" s="30">
        <v>12</v>
      </c>
      <c r="M100" s="23">
        <v>10.3</v>
      </c>
      <c r="N100" s="31">
        <v>9.8</v>
      </c>
      <c r="O100" s="31">
        <v>9.2</v>
      </c>
      <c r="P100" s="31">
        <v>8.2</v>
      </c>
      <c r="Q100" s="32">
        <v>7.1</v>
      </c>
      <c r="R100" s="31">
        <v>5.9</v>
      </c>
      <c r="S100" s="31">
        <v>4.9</v>
      </c>
      <c r="T100" s="31">
        <v>4.2</v>
      </c>
      <c r="U100" s="31">
        <v>3.4</v>
      </c>
      <c r="V100" s="85">
        <v>2.6</v>
      </c>
      <c r="W100" s="28">
        <f t="shared" si="5"/>
        <v>0.5948696313272931</v>
      </c>
      <c r="X100" s="28">
        <f>SUM(X$41,$W$46:$W100)</f>
        <v>56.13269797872982</v>
      </c>
      <c r="Y100" s="29">
        <v>38.747</v>
      </c>
    </row>
    <row r="101" spans="1:25" ht="12.75">
      <c r="A101" s="20">
        <v>95</v>
      </c>
      <c r="B101" s="21" t="s">
        <v>7</v>
      </c>
      <c r="C101" s="25">
        <v>3</v>
      </c>
      <c r="D101" s="25">
        <v>4</v>
      </c>
      <c r="E101" s="25">
        <v>4</v>
      </c>
      <c r="F101" s="25">
        <v>2.1</v>
      </c>
      <c r="G101" s="24">
        <v>-0.5</v>
      </c>
      <c r="H101" s="25">
        <v>-0.4</v>
      </c>
      <c r="I101" s="25">
        <v>0.4</v>
      </c>
      <c r="J101" s="25">
        <v>1.4</v>
      </c>
      <c r="K101" s="25">
        <v>2.7</v>
      </c>
      <c r="L101" s="24">
        <v>3.8</v>
      </c>
      <c r="M101" s="25">
        <v>3.1</v>
      </c>
      <c r="N101" s="26">
        <v>2.8</v>
      </c>
      <c r="O101" s="31">
        <v>2.7</v>
      </c>
      <c r="P101" s="31">
        <v>3.2</v>
      </c>
      <c r="Q101" s="32">
        <v>3.8</v>
      </c>
      <c r="R101" s="31">
        <v>4.2</v>
      </c>
      <c r="S101" s="31">
        <v>3.8</v>
      </c>
      <c r="T101" s="31">
        <v>3.2</v>
      </c>
      <c r="U101" s="31">
        <v>2.8</v>
      </c>
      <c r="V101" s="85">
        <v>2.7</v>
      </c>
      <c r="W101" s="28">
        <f t="shared" si="5"/>
        <v>0.007016166968192969</v>
      </c>
      <c r="X101" s="28">
        <f>SUM(X$41,$W$46:$W101)</f>
        <v>56.139714145698015</v>
      </c>
      <c r="Y101" s="29">
        <v>0.457</v>
      </c>
    </row>
    <row r="102" spans="1:25" ht="12.75">
      <c r="A102" s="20">
        <v>96</v>
      </c>
      <c r="B102" s="21" t="s">
        <v>161</v>
      </c>
      <c r="C102" s="23">
        <v>27.7</v>
      </c>
      <c r="D102" s="23">
        <v>32</v>
      </c>
      <c r="E102" s="23">
        <v>32.7</v>
      </c>
      <c r="F102" s="23">
        <v>28.6</v>
      </c>
      <c r="G102" s="30">
        <v>25.9</v>
      </c>
      <c r="H102" s="23">
        <v>26.3</v>
      </c>
      <c r="I102" s="23">
        <v>28</v>
      </c>
      <c r="J102" s="23">
        <v>28.8</v>
      </c>
      <c r="K102" s="23">
        <v>25.2</v>
      </c>
      <c r="L102" s="30">
        <v>18.5</v>
      </c>
      <c r="M102" s="23">
        <v>16.9</v>
      </c>
      <c r="N102" s="31">
        <v>15.9</v>
      </c>
      <c r="O102" s="31">
        <v>14.6</v>
      </c>
      <c r="P102" s="31">
        <v>12.2</v>
      </c>
      <c r="Q102" s="32">
        <v>9.6</v>
      </c>
      <c r="R102" s="31">
        <v>7.8</v>
      </c>
      <c r="S102" s="31">
        <v>6.8</v>
      </c>
      <c r="T102" s="31">
        <v>5.7</v>
      </c>
      <c r="U102" s="31">
        <v>4.3</v>
      </c>
      <c r="V102" s="85">
        <v>2.7</v>
      </c>
      <c r="W102" s="28">
        <f t="shared" si="5"/>
        <v>0.40827336583185037</v>
      </c>
      <c r="X102" s="28">
        <f>SUM(X$41,$W$46:$W102)</f>
        <v>56.54798751152987</v>
      </c>
      <c r="Y102" s="29">
        <v>26.593</v>
      </c>
    </row>
    <row r="103" spans="1:25" ht="12.75">
      <c r="A103" s="20">
        <v>97</v>
      </c>
      <c r="B103" s="21" t="s">
        <v>131</v>
      </c>
      <c r="C103" s="23">
        <v>24.2</v>
      </c>
      <c r="D103" s="23">
        <v>25.6</v>
      </c>
      <c r="E103" s="23">
        <v>27.4</v>
      </c>
      <c r="F103" s="23">
        <v>29.2</v>
      </c>
      <c r="G103" s="30">
        <v>29.3</v>
      </c>
      <c r="H103" s="23">
        <v>32</v>
      </c>
      <c r="I103" s="23">
        <v>34.8</v>
      </c>
      <c r="J103" s="23">
        <v>30.6</v>
      </c>
      <c r="K103" s="23">
        <v>23.9</v>
      </c>
      <c r="L103" s="30">
        <v>13.9</v>
      </c>
      <c r="M103" s="23">
        <v>13.5</v>
      </c>
      <c r="N103" s="31">
        <v>14.9</v>
      </c>
      <c r="O103" s="31">
        <v>14.6</v>
      </c>
      <c r="P103" s="31">
        <v>12.1</v>
      </c>
      <c r="Q103" s="32">
        <v>9</v>
      </c>
      <c r="R103" s="31">
        <v>7.2</v>
      </c>
      <c r="S103" s="31">
        <v>6.5</v>
      </c>
      <c r="T103" s="31">
        <v>5.9</v>
      </c>
      <c r="U103" s="31">
        <v>4.6</v>
      </c>
      <c r="V103" s="85">
        <v>2.8</v>
      </c>
      <c r="W103" s="28">
        <f t="shared" si="5"/>
        <v>1.0657972146584773</v>
      </c>
      <c r="X103" s="28">
        <f>SUM(X$41,$W$46:$W103)</f>
        <v>57.61378472618834</v>
      </c>
      <c r="Y103" s="29">
        <v>69.421</v>
      </c>
    </row>
    <row r="104" spans="1:25" ht="12.75">
      <c r="A104" s="20">
        <v>98</v>
      </c>
      <c r="B104" s="21" t="s">
        <v>117</v>
      </c>
      <c r="C104" s="23">
        <v>22.7</v>
      </c>
      <c r="D104" s="23">
        <v>31.6</v>
      </c>
      <c r="E104" s="23">
        <v>33.5</v>
      </c>
      <c r="F104" s="23">
        <v>34.8</v>
      </c>
      <c r="G104" s="30">
        <v>29.9</v>
      </c>
      <c r="H104" s="23">
        <v>26.7</v>
      </c>
      <c r="I104" s="23">
        <v>24.9</v>
      </c>
      <c r="J104" s="23">
        <v>19.7</v>
      </c>
      <c r="K104" s="23">
        <v>16.9</v>
      </c>
      <c r="L104" s="30">
        <v>12.3</v>
      </c>
      <c r="M104" s="23">
        <v>12.1</v>
      </c>
      <c r="N104" s="31">
        <v>12.5</v>
      </c>
      <c r="O104" s="31">
        <v>11.6</v>
      </c>
      <c r="P104" s="31">
        <v>10.1</v>
      </c>
      <c r="Q104" s="32">
        <v>8.5</v>
      </c>
      <c r="R104" s="31">
        <v>7.1</v>
      </c>
      <c r="S104" s="31">
        <v>6.1</v>
      </c>
      <c r="T104" s="31">
        <v>5.2</v>
      </c>
      <c r="U104" s="31">
        <v>4.2</v>
      </c>
      <c r="V104" s="85">
        <v>2.9</v>
      </c>
      <c r="W104" s="28">
        <f t="shared" si="5"/>
        <v>0.002471778734965138</v>
      </c>
      <c r="X104" s="28">
        <f>SUM(X$41,$W$46:$W104)</f>
        <v>57.61625650492331</v>
      </c>
      <c r="Y104" s="29">
        <v>0.161</v>
      </c>
    </row>
    <row r="105" spans="1:25" ht="12.75">
      <c r="A105" s="20">
        <v>99</v>
      </c>
      <c r="B105" s="21" t="s">
        <v>193</v>
      </c>
      <c r="C105" s="23">
        <v>33</v>
      </c>
      <c r="D105" s="23">
        <v>35.2</v>
      </c>
      <c r="E105" s="23">
        <v>32.3</v>
      </c>
      <c r="F105" s="23">
        <v>28.3</v>
      </c>
      <c r="G105" s="30">
        <v>25.3</v>
      </c>
      <c r="H105" s="23">
        <v>26.6</v>
      </c>
      <c r="I105" s="23">
        <v>25.9</v>
      </c>
      <c r="J105" s="23">
        <v>23.6</v>
      </c>
      <c r="K105" s="23">
        <v>21.2</v>
      </c>
      <c r="L105" s="30">
        <v>19.3</v>
      </c>
      <c r="M105" s="23">
        <v>16.7</v>
      </c>
      <c r="N105" s="31">
        <v>14.5</v>
      </c>
      <c r="O105" s="31">
        <v>12.8</v>
      </c>
      <c r="P105" s="31">
        <v>11</v>
      </c>
      <c r="Q105" s="32">
        <v>9.5</v>
      </c>
      <c r="R105" s="31">
        <v>8.3</v>
      </c>
      <c r="S105" s="31">
        <v>7.1</v>
      </c>
      <c r="T105" s="31">
        <v>5.6</v>
      </c>
      <c r="U105" s="31">
        <v>4.2</v>
      </c>
      <c r="V105" s="85">
        <v>2.9</v>
      </c>
      <c r="W105" s="28">
        <f t="shared" si="5"/>
        <v>0.012712004922677851</v>
      </c>
      <c r="X105" s="28">
        <f>SUM(X$41,$W$46:$W105)</f>
        <v>57.62896850984598</v>
      </c>
      <c r="Y105" s="29">
        <v>0.828</v>
      </c>
    </row>
    <row r="106" spans="1:25" ht="12.75">
      <c r="A106" s="20">
        <v>100</v>
      </c>
      <c r="B106" s="21" t="s">
        <v>118</v>
      </c>
      <c r="C106" s="23">
        <v>22.9</v>
      </c>
      <c r="D106" s="23">
        <v>26.8</v>
      </c>
      <c r="E106" s="23">
        <v>29.6</v>
      </c>
      <c r="F106" s="23">
        <v>26.4</v>
      </c>
      <c r="G106" s="30">
        <v>26.9</v>
      </c>
      <c r="H106" s="23">
        <v>24.9</v>
      </c>
      <c r="I106" s="23">
        <v>23.1</v>
      </c>
      <c r="J106" s="23">
        <v>22.1</v>
      </c>
      <c r="K106" s="23">
        <v>21.3</v>
      </c>
      <c r="L106" s="30">
        <v>19.2</v>
      </c>
      <c r="M106" s="23">
        <v>15.6</v>
      </c>
      <c r="N106" s="31">
        <v>13</v>
      </c>
      <c r="O106" s="31">
        <v>11.7</v>
      </c>
      <c r="P106" s="31">
        <v>10.8</v>
      </c>
      <c r="Q106" s="32">
        <v>9.7</v>
      </c>
      <c r="R106" s="31">
        <v>8.2</v>
      </c>
      <c r="S106" s="31">
        <v>6.5</v>
      </c>
      <c r="T106" s="31">
        <v>5</v>
      </c>
      <c r="U106" s="31">
        <v>3.8</v>
      </c>
      <c r="V106" s="85">
        <v>3</v>
      </c>
      <c r="W106" s="28">
        <f t="shared" si="5"/>
        <v>0.0025946000385658904</v>
      </c>
      <c r="X106" s="28">
        <f>SUM(X$41,$W$46:$W106)</f>
        <v>57.631563109884546</v>
      </c>
      <c r="Y106" s="29">
        <v>0.169</v>
      </c>
    </row>
    <row r="107" spans="1:25" ht="12.75">
      <c r="A107" s="20">
        <v>101</v>
      </c>
      <c r="B107" s="21" t="s">
        <v>130</v>
      </c>
      <c r="C107" s="23">
        <v>24.1</v>
      </c>
      <c r="D107" s="23">
        <v>24.3</v>
      </c>
      <c r="E107" s="23">
        <v>24.1</v>
      </c>
      <c r="F107" s="23">
        <v>22.9</v>
      </c>
      <c r="G107" s="30">
        <v>19.7</v>
      </c>
      <c r="H107" s="23">
        <v>20.5</v>
      </c>
      <c r="I107" s="23">
        <v>23.8</v>
      </c>
      <c r="J107" s="23">
        <v>22.1</v>
      </c>
      <c r="K107" s="23">
        <v>17.8</v>
      </c>
      <c r="L107" s="30">
        <v>16.7</v>
      </c>
      <c r="M107" s="23">
        <v>15.2</v>
      </c>
      <c r="N107" s="31">
        <v>13.8</v>
      </c>
      <c r="O107" s="31">
        <v>12.1</v>
      </c>
      <c r="P107" s="31">
        <v>10.9</v>
      </c>
      <c r="Q107" s="32">
        <v>9.7</v>
      </c>
      <c r="R107" s="31">
        <v>8.6</v>
      </c>
      <c r="S107" s="31">
        <v>7.4</v>
      </c>
      <c r="T107" s="31">
        <v>6.1</v>
      </c>
      <c r="U107" s="31">
        <v>4.6</v>
      </c>
      <c r="V107" s="85">
        <v>3.2</v>
      </c>
      <c r="W107" s="28">
        <f t="shared" si="5"/>
        <v>0.012220719708274845</v>
      </c>
      <c r="X107" s="28">
        <f>SUM(X$41,$W$46:$W107)</f>
        <v>57.64378382959282</v>
      </c>
      <c r="Y107" s="29">
        <v>0.796</v>
      </c>
    </row>
    <row r="108" spans="1:25" ht="12.75">
      <c r="A108" s="20">
        <v>102</v>
      </c>
      <c r="B108" s="21" t="s">
        <v>88</v>
      </c>
      <c r="C108" s="23">
        <v>19.9</v>
      </c>
      <c r="D108" s="23">
        <v>21.4</v>
      </c>
      <c r="E108" s="23">
        <v>22.1</v>
      </c>
      <c r="F108" s="23">
        <v>23.2</v>
      </c>
      <c r="G108" s="30">
        <v>24.5</v>
      </c>
      <c r="H108" s="23">
        <v>25.6</v>
      </c>
      <c r="I108" s="23">
        <v>25.2</v>
      </c>
      <c r="J108" s="23">
        <v>25.4</v>
      </c>
      <c r="K108" s="23">
        <v>23.1</v>
      </c>
      <c r="L108" s="30">
        <v>19.3</v>
      </c>
      <c r="M108" s="23">
        <v>14.6</v>
      </c>
      <c r="N108" s="31">
        <v>11.3</v>
      </c>
      <c r="O108" s="31">
        <v>11.9</v>
      </c>
      <c r="P108" s="31">
        <v>11.4</v>
      </c>
      <c r="Q108" s="32">
        <v>9.8</v>
      </c>
      <c r="R108" s="31">
        <v>7.7</v>
      </c>
      <c r="S108" s="31">
        <v>6</v>
      </c>
      <c r="T108" s="31">
        <v>5</v>
      </c>
      <c r="U108" s="31">
        <v>4.4</v>
      </c>
      <c r="V108" s="85">
        <v>3.3</v>
      </c>
      <c r="W108" s="28">
        <f t="shared" si="5"/>
        <v>0.009779646299209894</v>
      </c>
      <c r="X108" s="28">
        <f>SUM(X$41,$W$46:$W108)</f>
        <v>57.65356347589203</v>
      </c>
      <c r="Y108" s="29">
        <v>0.637</v>
      </c>
    </row>
    <row r="109" spans="1:25" ht="12.75">
      <c r="A109" s="20">
        <v>103</v>
      </c>
      <c r="B109" s="21" t="s">
        <v>68</v>
      </c>
      <c r="C109" s="23">
        <v>17.3</v>
      </c>
      <c r="D109" s="23">
        <v>19</v>
      </c>
      <c r="E109" s="23">
        <v>20.5</v>
      </c>
      <c r="F109" s="23">
        <v>21.4</v>
      </c>
      <c r="G109" s="30">
        <v>22.2</v>
      </c>
      <c r="H109" s="23">
        <v>23</v>
      </c>
      <c r="I109" s="23">
        <v>22.7</v>
      </c>
      <c r="J109" s="23">
        <v>21.9</v>
      </c>
      <c r="K109" s="23">
        <v>20.9</v>
      </c>
      <c r="L109" s="30">
        <v>18.6</v>
      </c>
      <c r="M109" s="23">
        <v>16.4</v>
      </c>
      <c r="N109" s="31">
        <v>14.8</v>
      </c>
      <c r="O109" s="31">
        <v>13.2</v>
      </c>
      <c r="P109" s="31">
        <v>11.6</v>
      </c>
      <c r="Q109" s="32">
        <v>9.8</v>
      </c>
      <c r="R109" s="31">
        <v>8.1</v>
      </c>
      <c r="S109" s="31">
        <v>6.4</v>
      </c>
      <c r="T109" s="31">
        <v>5.6</v>
      </c>
      <c r="U109" s="31">
        <v>4.5</v>
      </c>
      <c r="V109" s="85">
        <v>3.3</v>
      </c>
      <c r="W109" s="28">
        <f t="shared" si="5"/>
        <v>17.41610690857551</v>
      </c>
      <c r="X109" s="28">
        <f>SUM(X$41,$W$46:$W109)</f>
        <v>75.06967038446754</v>
      </c>
      <c r="Y109" s="29">
        <v>1134.403</v>
      </c>
    </row>
    <row r="110" spans="1:25" ht="12.75">
      <c r="A110" s="20">
        <v>104</v>
      </c>
      <c r="B110" s="21" t="s">
        <v>148</v>
      </c>
      <c r="C110" s="23">
        <v>26.2</v>
      </c>
      <c r="D110" s="23">
        <v>27.7</v>
      </c>
      <c r="E110" s="23">
        <v>29.5</v>
      </c>
      <c r="F110" s="23">
        <v>29.7</v>
      </c>
      <c r="G110" s="30">
        <v>29.1</v>
      </c>
      <c r="H110" s="23">
        <v>28.4</v>
      </c>
      <c r="I110" s="23">
        <v>26.7</v>
      </c>
      <c r="J110" s="23">
        <v>24.2</v>
      </c>
      <c r="K110" s="23">
        <v>21.6</v>
      </c>
      <c r="L110" s="30">
        <v>20.4</v>
      </c>
      <c r="M110" s="23">
        <v>18.2</v>
      </c>
      <c r="N110" s="31">
        <v>15.9</v>
      </c>
      <c r="O110" s="31">
        <v>14</v>
      </c>
      <c r="P110" s="31">
        <v>12.4</v>
      </c>
      <c r="Q110" s="32">
        <v>10.8</v>
      </c>
      <c r="R110" s="31">
        <v>9.2</v>
      </c>
      <c r="S110" s="31">
        <v>7.7</v>
      </c>
      <c r="T110" s="31">
        <v>6.1</v>
      </c>
      <c r="U110" s="31">
        <v>4.7</v>
      </c>
      <c r="V110" s="85">
        <v>3.5</v>
      </c>
      <c r="W110" s="28">
        <f aca="true" t="shared" si="6" ref="W110:W141">100*$Y110/$Y$203</f>
        <v>0.20052113079117803</v>
      </c>
      <c r="X110" s="28">
        <f>SUM(X$41,$W$46:$W110)</f>
        <v>75.27019151525872</v>
      </c>
      <c r="Y110" s="29">
        <v>13.061</v>
      </c>
    </row>
    <row r="111" spans="1:25" ht="12.75">
      <c r="A111" s="20">
        <v>105</v>
      </c>
      <c r="B111" s="21" t="s">
        <v>142</v>
      </c>
      <c r="C111" s="23">
        <v>25.5</v>
      </c>
      <c r="D111" s="23">
        <v>27.1</v>
      </c>
      <c r="E111" s="23">
        <v>28.7</v>
      </c>
      <c r="F111" s="23">
        <v>28</v>
      </c>
      <c r="G111" s="30">
        <v>27.7</v>
      </c>
      <c r="H111" s="23">
        <v>27.1</v>
      </c>
      <c r="I111" s="23">
        <v>24.6</v>
      </c>
      <c r="J111" s="23">
        <v>23.4</v>
      </c>
      <c r="K111" s="23">
        <v>22.2</v>
      </c>
      <c r="L111" s="30">
        <v>19</v>
      </c>
      <c r="M111" s="23">
        <v>16</v>
      </c>
      <c r="N111" s="31">
        <v>14.8</v>
      </c>
      <c r="O111" s="31">
        <v>13.6</v>
      </c>
      <c r="P111" s="31">
        <v>12.3</v>
      </c>
      <c r="Q111" s="32">
        <v>10.6</v>
      </c>
      <c r="R111" s="31">
        <v>9.1</v>
      </c>
      <c r="S111" s="31">
        <v>7.6</v>
      </c>
      <c r="T111" s="31">
        <v>6.2</v>
      </c>
      <c r="U111" s="31">
        <v>4.8</v>
      </c>
      <c r="V111" s="85">
        <v>3.6</v>
      </c>
      <c r="W111" s="28">
        <f t="shared" si="6"/>
        <v>0.4187285293008644</v>
      </c>
      <c r="X111" s="28">
        <f>SUM(X$41,$W$46:$W111)</f>
        <v>75.68892004455958</v>
      </c>
      <c r="Y111" s="29">
        <v>27.274</v>
      </c>
    </row>
    <row r="112" spans="1:25" ht="12.75">
      <c r="A112" s="20">
        <v>106</v>
      </c>
      <c r="B112" s="21" t="s">
        <v>135</v>
      </c>
      <c r="C112" s="23">
        <v>24.7</v>
      </c>
      <c r="D112" s="23">
        <v>27.7</v>
      </c>
      <c r="E112" s="23">
        <v>30.5</v>
      </c>
      <c r="F112" s="23">
        <v>30.8</v>
      </c>
      <c r="G112" s="30">
        <v>29.9</v>
      </c>
      <c r="H112" s="23">
        <v>26.4</v>
      </c>
      <c r="I112" s="23">
        <v>26.6</v>
      </c>
      <c r="J112" s="23">
        <v>23.4</v>
      </c>
      <c r="K112" s="23">
        <v>20.1</v>
      </c>
      <c r="L112" s="30">
        <v>17</v>
      </c>
      <c r="M112" s="23">
        <v>14.9</v>
      </c>
      <c r="N112" s="31">
        <v>14.7</v>
      </c>
      <c r="O112" s="31">
        <v>14</v>
      </c>
      <c r="P112" s="31">
        <v>12.5</v>
      </c>
      <c r="Q112" s="32">
        <v>10.5</v>
      </c>
      <c r="R112" s="31">
        <v>8.5</v>
      </c>
      <c r="S112" s="31">
        <v>7</v>
      </c>
      <c r="T112" s="31">
        <v>5.7</v>
      </c>
      <c r="U112" s="31">
        <v>4.8</v>
      </c>
      <c r="V112" s="85">
        <v>3.7</v>
      </c>
      <c r="W112" s="28">
        <f t="shared" si="6"/>
        <v>0.4681794566631172</v>
      </c>
      <c r="X112" s="28">
        <f>SUM(X$41,$W$46:$W112)</f>
        <v>76.1570995012227</v>
      </c>
      <c r="Y112" s="29">
        <v>30.495</v>
      </c>
    </row>
    <row r="113" spans="1:25" ht="12.75">
      <c r="A113" s="20">
        <v>107</v>
      </c>
      <c r="B113" s="21" t="s">
        <v>140</v>
      </c>
      <c r="C113" s="23">
        <v>25.3</v>
      </c>
      <c r="D113" s="23">
        <v>28.9</v>
      </c>
      <c r="E113" s="23">
        <v>29.9</v>
      </c>
      <c r="F113" s="23">
        <v>28.1</v>
      </c>
      <c r="G113" s="30">
        <v>25.9</v>
      </c>
      <c r="H113" s="23">
        <v>21.7</v>
      </c>
      <c r="I113" s="23">
        <v>26.4</v>
      </c>
      <c r="J113" s="23">
        <v>26.9</v>
      </c>
      <c r="K113" s="23">
        <v>22.8</v>
      </c>
      <c r="L113" s="30">
        <v>19.8</v>
      </c>
      <c r="M113" s="23">
        <v>18.2</v>
      </c>
      <c r="N113" s="31">
        <v>16.1</v>
      </c>
      <c r="O113" s="31">
        <v>14.4</v>
      </c>
      <c r="P113" s="31">
        <v>12.3</v>
      </c>
      <c r="Q113" s="32">
        <v>10.3</v>
      </c>
      <c r="R113" s="31">
        <v>8.4</v>
      </c>
      <c r="S113" s="31">
        <v>7.2</v>
      </c>
      <c r="T113" s="31">
        <v>6.2</v>
      </c>
      <c r="U113" s="31">
        <v>5</v>
      </c>
      <c r="V113" s="85">
        <v>3.8</v>
      </c>
      <c r="W113" s="28">
        <f t="shared" si="6"/>
        <v>0.3938418626587619</v>
      </c>
      <c r="X113" s="28">
        <f>SUM(X$41,$W$46:$W113)</f>
        <v>76.55094136388146</v>
      </c>
      <c r="Y113" s="29">
        <v>25.653</v>
      </c>
    </row>
    <row r="114" spans="1:25" ht="12.75">
      <c r="A114" s="20">
        <v>108</v>
      </c>
      <c r="B114" s="21" t="s">
        <v>100</v>
      </c>
      <c r="C114" s="23">
        <v>20.9</v>
      </c>
      <c r="D114" s="23">
        <v>24.5</v>
      </c>
      <c r="E114" s="23">
        <v>26.9</v>
      </c>
      <c r="F114" s="23">
        <v>26.9</v>
      </c>
      <c r="G114" s="30">
        <v>24.5</v>
      </c>
      <c r="H114" s="23">
        <v>26.1</v>
      </c>
      <c r="I114" s="23">
        <v>27.7</v>
      </c>
      <c r="J114" s="23">
        <v>26.2</v>
      </c>
      <c r="K114" s="23">
        <v>23.2</v>
      </c>
      <c r="L114" s="30">
        <v>20.7</v>
      </c>
      <c r="M114" s="23">
        <v>18.6</v>
      </c>
      <c r="N114" s="31">
        <v>17.5</v>
      </c>
      <c r="O114" s="31">
        <v>16.4</v>
      </c>
      <c r="P114" s="31">
        <v>14.8</v>
      </c>
      <c r="Q114" s="32">
        <v>12.5</v>
      </c>
      <c r="R114" s="31">
        <v>9.8</v>
      </c>
      <c r="S114" s="31">
        <v>7.7</v>
      </c>
      <c r="T114" s="31">
        <v>6.1</v>
      </c>
      <c r="U114" s="31">
        <v>5</v>
      </c>
      <c r="V114" s="85">
        <v>3.9</v>
      </c>
      <c r="W114" s="28">
        <f t="shared" si="6"/>
        <v>0.00675517169804137</v>
      </c>
      <c r="X114" s="28">
        <f>SUM(X$41,$W$46:$W114)</f>
        <v>76.55769653557951</v>
      </c>
      <c r="Y114" s="29">
        <v>0.44</v>
      </c>
    </row>
    <row r="115" spans="1:25" ht="12.75">
      <c r="A115" s="20">
        <v>109</v>
      </c>
      <c r="B115" s="21" t="s">
        <v>150</v>
      </c>
      <c r="C115" s="23">
        <v>26.6</v>
      </c>
      <c r="D115" s="23">
        <v>29.4</v>
      </c>
      <c r="E115" s="23">
        <v>30.6</v>
      </c>
      <c r="F115" s="23">
        <v>30.4</v>
      </c>
      <c r="G115" s="30">
        <v>28.1</v>
      </c>
      <c r="H115" s="23">
        <v>24.7</v>
      </c>
      <c r="I115" s="23">
        <v>22.9</v>
      </c>
      <c r="J115" s="23">
        <v>21.9</v>
      </c>
      <c r="K115" s="23">
        <v>19.8</v>
      </c>
      <c r="L115" s="30">
        <v>19.1</v>
      </c>
      <c r="M115" s="23">
        <v>17.7</v>
      </c>
      <c r="N115" s="31">
        <v>15.8</v>
      </c>
      <c r="O115" s="31">
        <v>14</v>
      </c>
      <c r="P115" s="31">
        <v>12.4</v>
      </c>
      <c r="Q115" s="32">
        <v>11</v>
      </c>
      <c r="R115" s="31">
        <v>9.6</v>
      </c>
      <c r="S115" s="31">
        <v>8</v>
      </c>
      <c r="T115" s="31">
        <v>6.5</v>
      </c>
      <c r="U115" s="31">
        <v>5.1</v>
      </c>
      <c r="V115" s="85">
        <v>3.9</v>
      </c>
      <c r="W115" s="28">
        <f t="shared" si="6"/>
        <v>0.04961980665470389</v>
      </c>
      <c r="X115" s="28">
        <f>SUM(X$41,$W$46:$W115)</f>
        <v>76.60731634223421</v>
      </c>
      <c r="Y115" s="29">
        <v>3.232</v>
      </c>
    </row>
    <row r="116" spans="1:25" ht="12.75">
      <c r="A116" s="20">
        <v>110</v>
      </c>
      <c r="B116" s="21" t="s">
        <v>157</v>
      </c>
      <c r="C116" s="23">
        <v>27.1</v>
      </c>
      <c r="D116" s="23">
        <v>29.6</v>
      </c>
      <c r="E116" s="23">
        <v>31</v>
      </c>
      <c r="F116" s="23">
        <v>31.5</v>
      </c>
      <c r="G116" s="30">
        <v>32.6</v>
      </c>
      <c r="H116" s="23">
        <v>32</v>
      </c>
      <c r="I116" s="23">
        <v>31.3</v>
      </c>
      <c r="J116" s="23">
        <v>27.5</v>
      </c>
      <c r="K116" s="23">
        <v>22.7</v>
      </c>
      <c r="L116" s="30">
        <v>16.2</v>
      </c>
      <c r="M116" s="23">
        <v>15.7</v>
      </c>
      <c r="N116" s="31">
        <v>15.9</v>
      </c>
      <c r="O116" s="31">
        <v>15.3</v>
      </c>
      <c r="P116" s="31">
        <v>13.6</v>
      </c>
      <c r="Q116" s="32">
        <v>11.2</v>
      </c>
      <c r="R116" s="31">
        <v>8.8</v>
      </c>
      <c r="S116" s="31">
        <v>7.1</v>
      </c>
      <c r="T116" s="31">
        <v>6</v>
      </c>
      <c r="U116" s="31">
        <v>5.1</v>
      </c>
      <c r="V116" s="85">
        <v>4</v>
      </c>
      <c r="W116" s="28">
        <f t="shared" si="6"/>
        <v>0.5043963885623891</v>
      </c>
      <c r="X116" s="28">
        <f>SUM(X$41,$W$46:$W116)</f>
        <v>77.1117127307966</v>
      </c>
      <c r="Y116" s="29">
        <v>32.854</v>
      </c>
    </row>
    <row r="117" spans="1:25" ht="12.75">
      <c r="A117" s="20">
        <v>111</v>
      </c>
      <c r="B117" s="21" t="s">
        <v>198</v>
      </c>
      <c r="C117" s="23">
        <v>34</v>
      </c>
      <c r="D117" s="23">
        <v>33.8</v>
      </c>
      <c r="E117" s="23">
        <v>35.5</v>
      </c>
      <c r="F117" s="23">
        <v>43.4</v>
      </c>
      <c r="G117" s="30">
        <v>39.4</v>
      </c>
      <c r="H117" s="23">
        <v>35.9</v>
      </c>
      <c r="I117" s="23">
        <v>31.4</v>
      </c>
      <c r="J117" s="23">
        <v>25.7</v>
      </c>
      <c r="K117" s="23">
        <v>18.6</v>
      </c>
      <c r="L117" s="30">
        <v>18.8</v>
      </c>
      <c r="M117" s="23">
        <v>16.9</v>
      </c>
      <c r="N117" s="31">
        <v>16</v>
      </c>
      <c r="O117" s="31">
        <v>14.2</v>
      </c>
      <c r="P117" s="31">
        <v>12</v>
      </c>
      <c r="Q117" s="32">
        <v>10.3</v>
      </c>
      <c r="R117" s="31">
        <v>8.9</v>
      </c>
      <c r="S117" s="31">
        <v>7.9</v>
      </c>
      <c r="T117" s="31">
        <v>6.8</v>
      </c>
      <c r="U117" s="31">
        <v>5.4</v>
      </c>
      <c r="V117" s="85">
        <v>4</v>
      </c>
      <c r="W117" s="28">
        <f t="shared" si="6"/>
        <v>0.04145218996525386</v>
      </c>
      <c r="X117" s="28">
        <f>SUM(X$41,$W$46:$W117)</f>
        <v>77.15316492076185</v>
      </c>
      <c r="Y117" s="29">
        <v>2.7</v>
      </c>
    </row>
    <row r="118" spans="1:25" ht="12.75">
      <c r="A118" s="20">
        <v>112</v>
      </c>
      <c r="B118" s="21" t="s">
        <v>199</v>
      </c>
      <c r="C118" s="23">
        <v>34.1</v>
      </c>
      <c r="D118" s="23">
        <v>34.2</v>
      </c>
      <c r="E118" s="23">
        <v>35.7</v>
      </c>
      <c r="F118" s="23">
        <v>32.4</v>
      </c>
      <c r="G118" s="30">
        <v>28.6</v>
      </c>
      <c r="H118" s="23">
        <v>28.4</v>
      </c>
      <c r="I118" s="23">
        <v>26.5</v>
      </c>
      <c r="J118" s="23">
        <v>25.3</v>
      </c>
      <c r="K118" s="23">
        <v>22.1</v>
      </c>
      <c r="L118" s="30">
        <v>19.7</v>
      </c>
      <c r="M118" s="23">
        <v>17.9</v>
      </c>
      <c r="N118" s="31">
        <v>16.3</v>
      </c>
      <c r="O118" s="31">
        <v>14.7</v>
      </c>
      <c r="P118" s="31">
        <v>12.9</v>
      </c>
      <c r="Q118" s="32">
        <v>11.2</v>
      </c>
      <c r="R118" s="31">
        <v>9.6</v>
      </c>
      <c r="S118" s="31">
        <v>8</v>
      </c>
      <c r="T118" s="31">
        <v>6.6</v>
      </c>
      <c r="U118" s="31">
        <v>5.2</v>
      </c>
      <c r="V118" s="85">
        <v>4.1</v>
      </c>
      <c r="W118" s="28">
        <f t="shared" si="6"/>
        <v>0.41031527000421286</v>
      </c>
      <c r="X118" s="28">
        <f>SUM(X$41,$W$46:$W118)</f>
        <v>77.56348019076607</v>
      </c>
      <c r="Y118" s="29">
        <v>26.726</v>
      </c>
    </row>
    <row r="119" spans="1:25" ht="12.75">
      <c r="A119" s="20">
        <v>113</v>
      </c>
      <c r="B119" s="21" t="s">
        <v>144</v>
      </c>
      <c r="C119" s="23">
        <v>25.6</v>
      </c>
      <c r="D119" s="23">
        <v>21.7</v>
      </c>
      <c r="E119" s="23">
        <v>19.5</v>
      </c>
      <c r="F119" s="23">
        <v>18.8</v>
      </c>
      <c r="G119" s="30">
        <v>20.3</v>
      </c>
      <c r="H119" s="23">
        <v>19.2</v>
      </c>
      <c r="I119" s="23">
        <v>17</v>
      </c>
      <c r="J119" s="23">
        <v>16.1</v>
      </c>
      <c r="K119" s="23">
        <v>15.2</v>
      </c>
      <c r="L119" s="30">
        <v>15.2</v>
      </c>
      <c r="M119" s="23">
        <v>15.5</v>
      </c>
      <c r="N119" s="31">
        <v>14.2</v>
      </c>
      <c r="O119" s="31">
        <v>12.3</v>
      </c>
      <c r="P119" s="31">
        <v>10.9</v>
      </c>
      <c r="Q119" s="32">
        <v>9.8</v>
      </c>
      <c r="R119" s="31">
        <v>9</v>
      </c>
      <c r="S119" s="31">
        <v>8.1</v>
      </c>
      <c r="T119" s="31">
        <v>6.9</v>
      </c>
      <c r="U119" s="31">
        <v>5.6</v>
      </c>
      <c r="V119" s="85">
        <v>4.4</v>
      </c>
      <c r="W119" s="28">
        <f t="shared" si="6"/>
        <v>0.10274002046202921</v>
      </c>
      <c r="X119" s="28">
        <f>SUM(X$41,$W$46:$W119)</f>
        <v>77.6662202112281</v>
      </c>
      <c r="Y119" s="29">
        <v>6.692</v>
      </c>
    </row>
    <row r="120" spans="1:25" ht="12.75">
      <c r="A120" s="20">
        <v>114</v>
      </c>
      <c r="B120" s="21" t="s">
        <v>155</v>
      </c>
      <c r="C120" s="23">
        <v>27</v>
      </c>
      <c r="D120" s="23">
        <v>27.7</v>
      </c>
      <c r="E120" s="23">
        <v>28.8</v>
      </c>
      <c r="F120" s="23">
        <v>30.8</v>
      </c>
      <c r="G120" s="30">
        <v>33.4</v>
      </c>
      <c r="H120" s="23">
        <v>34</v>
      </c>
      <c r="I120" s="23">
        <v>34.7</v>
      </c>
      <c r="J120" s="23">
        <v>33.2</v>
      </c>
      <c r="K120" s="23">
        <v>29</v>
      </c>
      <c r="L120" s="30">
        <v>22.1</v>
      </c>
      <c r="M120" s="23">
        <v>13.2</v>
      </c>
      <c r="N120" s="31">
        <v>7.3</v>
      </c>
      <c r="O120" s="31">
        <v>5.9</v>
      </c>
      <c r="P120" s="31">
        <v>5.9</v>
      </c>
      <c r="Q120" s="32">
        <v>4.8</v>
      </c>
      <c r="R120" s="31">
        <v>4.6</v>
      </c>
      <c r="S120" s="31">
        <v>4.5</v>
      </c>
      <c r="T120" s="31">
        <v>4.6</v>
      </c>
      <c r="U120" s="31">
        <v>4.6</v>
      </c>
      <c r="V120" s="85">
        <v>4.5</v>
      </c>
      <c r="W120" s="28">
        <f t="shared" si="6"/>
        <v>0.017271745818855776</v>
      </c>
      <c r="X120" s="28">
        <f>SUM(X$41,$W$46:$W120)</f>
        <v>77.68349195704695</v>
      </c>
      <c r="Y120" s="29">
        <v>1.125</v>
      </c>
    </row>
    <row r="121" spans="1:25" ht="12.75">
      <c r="A121" s="20">
        <v>115</v>
      </c>
      <c r="B121" s="21" t="s">
        <v>138</v>
      </c>
      <c r="C121" s="23">
        <v>25</v>
      </c>
      <c r="D121" s="23">
        <v>26.8</v>
      </c>
      <c r="E121" s="23">
        <v>26.3</v>
      </c>
      <c r="F121" s="23">
        <v>26.3</v>
      </c>
      <c r="G121" s="30">
        <v>23.1</v>
      </c>
      <c r="H121" s="23">
        <v>23.1</v>
      </c>
      <c r="I121" s="23">
        <v>25.5</v>
      </c>
      <c r="J121" s="23">
        <v>26.5</v>
      </c>
      <c r="K121" s="23">
        <v>20.9</v>
      </c>
      <c r="L121" s="30">
        <v>17.2</v>
      </c>
      <c r="M121" s="23">
        <v>15.3</v>
      </c>
      <c r="N121" s="31">
        <v>14.8</v>
      </c>
      <c r="O121" s="31">
        <v>13.3</v>
      </c>
      <c r="P121" s="31">
        <v>11.3</v>
      </c>
      <c r="Q121" s="32">
        <v>9.8</v>
      </c>
      <c r="R121" s="31">
        <v>8.8</v>
      </c>
      <c r="S121" s="31">
        <v>8</v>
      </c>
      <c r="T121" s="31">
        <v>7.1</v>
      </c>
      <c r="U121" s="31">
        <v>5.9</v>
      </c>
      <c r="V121" s="85">
        <v>4.5</v>
      </c>
      <c r="W121" s="28">
        <f t="shared" si="6"/>
        <v>0.06300732874718588</v>
      </c>
      <c r="X121" s="28">
        <f>SUM(X$41,$W$46:$W121)</f>
        <v>77.74649928579414</v>
      </c>
      <c r="Y121" s="29">
        <v>4.104</v>
      </c>
    </row>
    <row r="122" spans="1:25" ht="12.75">
      <c r="A122" s="20">
        <v>116</v>
      </c>
      <c r="B122" s="21" t="s">
        <v>81</v>
      </c>
      <c r="C122" s="23">
        <v>19.3</v>
      </c>
      <c r="D122" s="23">
        <v>21.9</v>
      </c>
      <c r="E122" s="23">
        <v>24</v>
      </c>
      <c r="F122" s="23">
        <v>24.8</v>
      </c>
      <c r="G122" s="30">
        <v>25.9</v>
      </c>
      <c r="H122" s="23">
        <v>27.2</v>
      </c>
      <c r="I122" s="23">
        <v>27.6</v>
      </c>
      <c r="J122" s="23">
        <v>26.3</v>
      </c>
      <c r="K122" s="23">
        <v>24.7</v>
      </c>
      <c r="L122" s="30">
        <v>22.1</v>
      </c>
      <c r="M122" s="23">
        <v>13.6</v>
      </c>
      <c r="N122" s="31">
        <v>9.8</v>
      </c>
      <c r="O122" s="31">
        <v>9.5</v>
      </c>
      <c r="P122" s="31">
        <v>8.6</v>
      </c>
      <c r="Q122" s="32">
        <v>7.6</v>
      </c>
      <c r="R122" s="31">
        <v>6.9</v>
      </c>
      <c r="S122" s="31">
        <v>6.1</v>
      </c>
      <c r="T122" s="31">
        <v>5.6</v>
      </c>
      <c r="U122" s="31">
        <v>5.1</v>
      </c>
      <c r="V122" s="85">
        <v>4.6</v>
      </c>
      <c r="W122" s="28">
        <f t="shared" si="6"/>
        <v>0.030413625304136264</v>
      </c>
      <c r="X122" s="28">
        <f>SUM(X$41,$W$46:$W122)</f>
        <v>77.77691291109828</v>
      </c>
      <c r="Y122" s="29">
        <v>1.981</v>
      </c>
    </row>
    <row r="123" spans="1:25" ht="12.75">
      <c r="A123" s="20">
        <v>117</v>
      </c>
      <c r="B123" s="21" t="s">
        <v>191</v>
      </c>
      <c r="C123" s="23">
        <v>32.6</v>
      </c>
      <c r="D123" s="23">
        <v>35.3</v>
      </c>
      <c r="E123" s="23">
        <v>35.2</v>
      </c>
      <c r="F123" s="23">
        <v>32.9</v>
      </c>
      <c r="G123" s="30">
        <v>30</v>
      </c>
      <c r="H123" s="23">
        <v>27</v>
      </c>
      <c r="I123" s="23">
        <v>24.7</v>
      </c>
      <c r="J123" s="23">
        <v>23.1</v>
      </c>
      <c r="K123" s="23">
        <v>22.1</v>
      </c>
      <c r="L123" s="30">
        <v>20.7</v>
      </c>
      <c r="M123" s="23">
        <v>19.2</v>
      </c>
      <c r="N123" s="31">
        <v>17.6</v>
      </c>
      <c r="O123" s="31">
        <v>15.9</v>
      </c>
      <c r="P123" s="31">
        <v>14.4</v>
      </c>
      <c r="Q123" s="32">
        <v>12.8</v>
      </c>
      <c r="R123" s="31">
        <v>10.9</v>
      </c>
      <c r="S123" s="31">
        <v>9.1</v>
      </c>
      <c r="T123" s="31">
        <v>7.5</v>
      </c>
      <c r="U123" s="31">
        <v>6</v>
      </c>
      <c r="V123" s="85">
        <v>4.6</v>
      </c>
      <c r="W123" s="28">
        <f t="shared" si="6"/>
        <v>0.1453897181373904</v>
      </c>
      <c r="X123" s="28">
        <f>SUM(X$41,$W$46:$W123)</f>
        <v>77.92230262923567</v>
      </c>
      <c r="Y123" s="29">
        <v>9.47</v>
      </c>
    </row>
    <row r="124" spans="1:25" ht="12.75">
      <c r="A124" s="20">
        <v>118</v>
      </c>
      <c r="B124" s="21" t="s">
        <v>168</v>
      </c>
      <c r="C124" s="23">
        <v>28.1</v>
      </c>
      <c r="D124" s="23">
        <v>31.4</v>
      </c>
      <c r="E124" s="23">
        <v>32.7</v>
      </c>
      <c r="F124" s="23">
        <v>33.1</v>
      </c>
      <c r="G124" s="30">
        <v>31.6</v>
      </c>
      <c r="H124" s="23">
        <v>28.8</v>
      </c>
      <c r="I124" s="23">
        <v>22.5</v>
      </c>
      <c r="J124" s="23">
        <v>22.7</v>
      </c>
      <c r="K124" s="23">
        <v>22.7</v>
      </c>
      <c r="L124" s="30">
        <v>21.6</v>
      </c>
      <c r="M124" s="23">
        <v>19.2</v>
      </c>
      <c r="N124" s="31">
        <v>16.9</v>
      </c>
      <c r="O124" s="31">
        <v>15.1</v>
      </c>
      <c r="P124" s="31">
        <v>13.6</v>
      </c>
      <c r="Q124" s="32">
        <v>12.1</v>
      </c>
      <c r="R124" s="31">
        <v>10.6</v>
      </c>
      <c r="S124" s="31">
        <v>9.2</v>
      </c>
      <c r="T124" s="31">
        <v>7.7</v>
      </c>
      <c r="U124" s="31">
        <v>6.2</v>
      </c>
      <c r="V124" s="85">
        <v>4.8</v>
      </c>
      <c r="W124" s="28">
        <f t="shared" si="6"/>
        <v>0.10237155655122696</v>
      </c>
      <c r="X124" s="28">
        <f>SUM(X$41,$W$46:$W124)</f>
        <v>78.0246741857869</v>
      </c>
      <c r="Y124" s="29">
        <v>6.668</v>
      </c>
    </row>
    <row r="125" spans="1:25" ht="12.75">
      <c r="A125" s="20">
        <v>119</v>
      </c>
      <c r="B125" s="21" t="s">
        <v>143</v>
      </c>
      <c r="C125" s="23">
        <v>25.5</v>
      </c>
      <c r="D125" s="23">
        <v>28.6</v>
      </c>
      <c r="E125" s="23">
        <v>30.7</v>
      </c>
      <c r="F125" s="23">
        <v>32.7</v>
      </c>
      <c r="G125" s="30">
        <v>34.2</v>
      </c>
      <c r="H125" s="23">
        <v>34.6</v>
      </c>
      <c r="I125" s="23">
        <v>34.7</v>
      </c>
      <c r="J125" s="23">
        <v>24.5</v>
      </c>
      <c r="K125" s="23">
        <v>20</v>
      </c>
      <c r="L125" s="30">
        <v>19.8</v>
      </c>
      <c r="M125" s="23">
        <v>19.9</v>
      </c>
      <c r="N125" s="31">
        <v>19.3</v>
      </c>
      <c r="O125" s="31">
        <v>17.2</v>
      </c>
      <c r="P125" s="31">
        <v>14</v>
      </c>
      <c r="Q125" s="32">
        <v>10.7</v>
      </c>
      <c r="R125" s="31">
        <v>8.5</v>
      </c>
      <c r="S125" s="31">
        <v>7.6</v>
      </c>
      <c r="T125" s="31">
        <v>7.4</v>
      </c>
      <c r="U125" s="31">
        <v>6.5</v>
      </c>
      <c r="V125" s="85">
        <v>5</v>
      </c>
      <c r="W125" s="28">
        <f t="shared" si="6"/>
        <v>0.09085705933865644</v>
      </c>
      <c r="X125" s="28">
        <f>SUM(X$41,$W$46:$W125)</f>
        <v>78.11553124512557</v>
      </c>
      <c r="Y125" s="29">
        <v>5.918</v>
      </c>
    </row>
    <row r="126" spans="1:25" ht="12.75">
      <c r="A126" s="20">
        <v>120</v>
      </c>
      <c r="B126" s="21" t="s">
        <v>85</v>
      </c>
      <c r="C126" s="23">
        <v>19.8</v>
      </c>
      <c r="D126" s="23">
        <v>22.3</v>
      </c>
      <c r="E126" s="23">
        <v>24.4</v>
      </c>
      <c r="F126" s="23">
        <v>26.4</v>
      </c>
      <c r="G126" s="30">
        <v>29.6</v>
      </c>
      <c r="H126" s="23">
        <v>30.8</v>
      </c>
      <c r="I126" s="23">
        <v>31.4</v>
      </c>
      <c r="J126" s="23">
        <v>33.2</v>
      </c>
      <c r="K126" s="23">
        <v>30.7</v>
      </c>
      <c r="L126" s="30">
        <v>23.3</v>
      </c>
      <c r="M126" s="23">
        <v>14.5</v>
      </c>
      <c r="N126" s="31">
        <v>13.3</v>
      </c>
      <c r="O126" s="31">
        <v>12</v>
      </c>
      <c r="P126" s="31">
        <v>11.4</v>
      </c>
      <c r="Q126" s="32">
        <v>10.1</v>
      </c>
      <c r="R126" s="31">
        <v>8.7</v>
      </c>
      <c r="S126" s="31">
        <v>7.2</v>
      </c>
      <c r="T126" s="31">
        <v>6.2</v>
      </c>
      <c r="U126" s="31">
        <v>5.7</v>
      </c>
      <c r="V126" s="85">
        <v>5.1</v>
      </c>
      <c r="W126" s="28">
        <f t="shared" si="6"/>
        <v>0.031012379159189928</v>
      </c>
      <c r="X126" s="28">
        <f>SUM(X$41,$W$46:$W126)</f>
        <v>78.14654362428476</v>
      </c>
      <c r="Y126" s="29">
        <v>2.02</v>
      </c>
    </row>
    <row r="127" spans="1:25" ht="12.75">
      <c r="A127" s="20">
        <v>121</v>
      </c>
      <c r="B127" s="21" t="s">
        <v>195</v>
      </c>
      <c r="C127" s="23">
        <v>33.2</v>
      </c>
      <c r="D127" s="23">
        <v>33.5</v>
      </c>
      <c r="E127" s="23">
        <v>34.1</v>
      </c>
      <c r="F127" s="23">
        <v>30.6</v>
      </c>
      <c r="G127" s="30">
        <v>28.3</v>
      </c>
      <c r="H127" s="23">
        <v>26.5</v>
      </c>
      <c r="I127" s="23">
        <v>29.3</v>
      </c>
      <c r="J127" s="23">
        <v>30.8</v>
      </c>
      <c r="K127" s="23">
        <v>24.2</v>
      </c>
      <c r="L127" s="30">
        <v>26.9</v>
      </c>
      <c r="M127" s="23">
        <v>23.7</v>
      </c>
      <c r="N127" s="31">
        <v>19.3</v>
      </c>
      <c r="O127" s="31">
        <v>16.7</v>
      </c>
      <c r="P127" s="31">
        <v>15.9</v>
      </c>
      <c r="Q127" s="32">
        <v>15.8</v>
      </c>
      <c r="R127" s="31">
        <v>15.2</v>
      </c>
      <c r="S127" s="31">
        <v>12.9</v>
      </c>
      <c r="T127" s="31">
        <v>9.7</v>
      </c>
      <c r="U127" s="31">
        <v>6.9</v>
      </c>
      <c r="V127" s="85">
        <v>5.2</v>
      </c>
      <c r="W127" s="28">
        <f t="shared" si="6"/>
        <v>0.0028248899828173</v>
      </c>
      <c r="X127" s="28">
        <f>SUM(X$41,$W$46:$W127)</f>
        <v>78.14936851426758</v>
      </c>
      <c r="Y127" s="29">
        <v>0.184</v>
      </c>
    </row>
    <row r="128" spans="1:25" ht="12.75">
      <c r="A128" s="20">
        <v>122</v>
      </c>
      <c r="B128" s="21" t="s">
        <v>6</v>
      </c>
      <c r="C128" s="25">
        <v>2.8</v>
      </c>
      <c r="D128" s="25">
        <v>4.2</v>
      </c>
      <c r="E128" s="25">
        <v>6.5</v>
      </c>
      <c r="F128" s="25">
        <v>10.6</v>
      </c>
      <c r="G128" s="30">
        <v>16.9</v>
      </c>
      <c r="H128" s="23">
        <v>20.4</v>
      </c>
      <c r="I128" s="23">
        <v>23.3</v>
      </c>
      <c r="J128" s="23">
        <v>25.9</v>
      </c>
      <c r="K128" s="23">
        <v>23.9</v>
      </c>
      <c r="L128" s="30">
        <v>20</v>
      </c>
      <c r="M128" s="23">
        <v>16</v>
      </c>
      <c r="N128" s="31">
        <v>14</v>
      </c>
      <c r="O128" s="31">
        <v>13.7</v>
      </c>
      <c r="P128" s="31">
        <v>13</v>
      </c>
      <c r="Q128" s="32">
        <v>11.5</v>
      </c>
      <c r="R128" s="31">
        <v>10.1</v>
      </c>
      <c r="S128" s="31">
        <v>8.8</v>
      </c>
      <c r="T128" s="31">
        <v>7.5</v>
      </c>
      <c r="U128" s="31">
        <v>6.4</v>
      </c>
      <c r="V128" s="85">
        <v>5.3</v>
      </c>
      <c r="W128" s="28">
        <f t="shared" si="6"/>
        <v>0.019820287868571384</v>
      </c>
      <c r="X128" s="28">
        <f>SUM(X$41,$W$46:$W128)</f>
        <v>78.16918880213615</v>
      </c>
      <c r="Y128" s="29">
        <v>1.291</v>
      </c>
    </row>
    <row r="129" spans="1:25" ht="12.75">
      <c r="A129" s="20">
        <v>123</v>
      </c>
      <c r="B129" s="21" t="s">
        <v>182</v>
      </c>
      <c r="C129" s="23">
        <v>31</v>
      </c>
      <c r="D129" s="23">
        <v>33.4</v>
      </c>
      <c r="E129" s="23">
        <v>31.6</v>
      </c>
      <c r="F129" s="23">
        <v>32.6</v>
      </c>
      <c r="G129" s="30">
        <v>34.4</v>
      </c>
      <c r="H129" s="23">
        <v>34</v>
      </c>
      <c r="I129" s="23">
        <v>32.6</v>
      </c>
      <c r="J129" s="23">
        <v>29.8</v>
      </c>
      <c r="K129" s="23">
        <v>29</v>
      </c>
      <c r="L129" s="30">
        <v>24.7</v>
      </c>
      <c r="M129" s="23">
        <v>21.3</v>
      </c>
      <c r="N129" s="31">
        <v>20.2</v>
      </c>
      <c r="O129" s="31">
        <v>18.7</v>
      </c>
      <c r="P129" s="31">
        <v>16.6</v>
      </c>
      <c r="Q129" s="32">
        <v>14.5</v>
      </c>
      <c r="R129" s="31">
        <v>12.4</v>
      </c>
      <c r="S129" s="31">
        <v>10.6</v>
      </c>
      <c r="T129" s="31">
        <v>8.8</v>
      </c>
      <c r="U129" s="31">
        <v>7.1</v>
      </c>
      <c r="V129" s="85">
        <v>5.3</v>
      </c>
      <c r="W129" s="28">
        <f t="shared" si="6"/>
        <v>0.08387159769636364</v>
      </c>
      <c r="X129" s="28">
        <f>SUM(X$41,$W$46:$W129)</f>
        <v>78.2530603998325</v>
      </c>
      <c r="Y129" s="29">
        <v>5.463</v>
      </c>
    </row>
    <row r="130" spans="1:25" ht="12.75">
      <c r="A130" s="20">
        <v>124</v>
      </c>
      <c r="B130" s="21" t="s">
        <v>177</v>
      </c>
      <c r="C130" s="23">
        <v>29.1</v>
      </c>
      <c r="D130" s="23">
        <v>30.3</v>
      </c>
      <c r="E130" s="23">
        <v>30.7</v>
      </c>
      <c r="F130" s="23">
        <v>31.6</v>
      </c>
      <c r="G130" s="30">
        <v>33.3</v>
      </c>
      <c r="H130" s="23">
        <v>35</v>
      </c>
      <c r="I130" s="23">
        <v>34</v>
      </c>
      <c r="J130" s="23">
        <v>30.3</v>
      </c>
      <c r="K130" s="23">
        <v>25.2</v>
      </c>
      <c r="L130" s="30">
        <v>17</v>
      </c>
      <c r="M130" s="23">
        <v>9.7</v>
      </c>
      <c r="N130" s="31">
        <v>10.8</v>
      </c>
      <c r="O130" s="31">
        <v>9.8</v>
      </c>
      <c r="P130" s="31">
        <v>9.4</v>
      </c>
      <c r="Q130" s="32">
        <v>8.6</v>
      </c>
      <c r="R130" s="31">
        <v>7.6</v>
      </c>
      <c r="S130" s="31">
        <v>6.8</v>
      </c>
      <c r="T130" s="31">
        <v>6.6</v>
      </c>
      <c r="U130" s="31">
        <v>6.4</v>
      </c>
      <c r="V130" s="85">
        <v>5.8</v>
      </c>
      <c r="W130" s="28">
        <f t="shared" si="6"/>
        <v>0.028187489176372624</v>
      </c>
      <c r="X130" s="28">
        <f>SUM(X$41,$W$46:$W130)</f>
        <v>78.28124788900888</v>
      </c>
      <c r="Y130" s="29">
        <v>1.836</v>
      </c>
    </row>
    <row r="131" spans="1:25" ht="12.75">
      <c r="A131" s="20">
        <v>125</v>
      </c>
      <c r="B131" s="21" t="s">
        <v>87</v>
      </c>
      <c r="C131" s="23">
        <v>19.9</v>
      </c>
      <c r="D131" s="23">
        <v>22.8</v>
      </c>
      <c r="E131" s="23">
        <v>25.1</v>
      </c>
      <c r="F131" s="23">
        <v>25.5</v>
      </c>
      <c r="G131" s="30">
        <v>24.7</v>
      </c>
      <c r="H131" s="23">
        <v>23.6</v>
      </c>
      <c r="I131" s="23">
        <v>24.9</v>
      </c>
      <c r="J131" s="23">
        <v>23.7</v>
      </c>
      <c r="K131" s="23">
        <v>22.5</v>
      </c>
      <c r="L131" s="30">
        <v>20.2</v>
      </c>
      <c r="M131" s="23">
        <v>19.6</v>
      </c>
      <c r="N131" s="31">
        <v>17.3</v>
      </c>
      <c r="O131" s="31">
        <v>16.1</v>
      </c>
      <c r="P131" s="31">
        <v>14.7</v>
      </c>
      <c r="Q131" s="32">
        <v>13.2</v>
      </c>
      <c r="R131" s="31">
        <v>11.7</v>
      </c>
      <c r="S131" s="31">
        <v>10.2</v>
      </c>
      <c r="T131" s="31">
        <v>8.7</v>
      </c>
      <c r="U131" s="31">
        <v>7.4</v>
      </c>
      <c r="V131" s="85">
        <v>5.9</v>
      </c>
      <c r="W131" s="28">
        <f t="shared" si="6"/>
        <v>2.353271529653362</v>
      </c>
      <c r="X131" s="28">
        <f>SUM(X$41,$W$46:$W131)</f>
        <v>80.63451941866224</v>
      </c>
      <c r="Y131" s="29">
        <v>153.281</v>
      </c>
    </row>
    <row r="132" spans="1:25" ht="12.75">
      <c r="A132" s="20">
        <v>126</v>
      </c>
      <c r="B132" s="21" t="s">
        <v>114</v>
      </c>
      <c r="C132" s="23">
        <v>22.6</v>
      </c>
      <c r="D132" s="23">
        <v>23.7</v>
      </c>
      <c r="E132" s="23">
        <v>24.2</v>
      </c>
      <c r="F132" s="23">
        <v>25.1</v>
      </c>
      <c r="G132" s="30">
        <v>26.2</v>
      </c>
      <c r="H132" s="23">
        <v>25</v>
      </c>
      <c r="I132" s="23">
        <v>25.1</v>
      </c>
      <c r="J132" s="23">
        <v>25.4</v>
      </c>
      <c r="K132" s="23">
        <v>25.8</v>
      </c>
      <c r="L132" s="30">
        <v>23.7</v>
      </c>
      <c r="M132" s="23">
        <v>22</v>
      </c>
      <c r="N132" s="31">
        <v>19.7</v>
      </c>
      <c r="O132" s="31">
        <v>17.7</v>
      </c>
      <c r="P132" s="31">
        <v>15.7</v>
      </c>
      <c r="Q132" s="32">
        <v>13.8</v>
      </c>
      <c r="R132" s="31">
        <v>12.1</v>
      </c>
      <c r="S132" s="31">
        <v>10.4</v>
      </c>
      <c r="T132" s="31">
        <v>8.8</v>
      </c>
      <c r="U132" s="31">
        <v>7.3</v>
      </c>
      <c r="V132" s="85">
        <v>6.1</v>
      </c>
      <c r="W132" s="28">
        <f t="shared" si="6"/>
        <v>0.14096815120776332</v>
      </c>
      <c r="X132" s="28">
        <f>SUM(X$41,$W$46:$W132)</f>
        <v>80.77548756987</v>
      </c>
      <c r="Y132" s="29">
        <v>9.182</v>
      </c>
    </row>
    <row r="133" spans="1:25" ht="12.75">
      <c r="A133" s="20">
        <v>127</v>
      </c>
      <c r="B133" s="21" t="s">
        <v>70</v>
      </c>
      <c r="C133" s="23">
        <v>17.9</v>
      </c>
      <c r="D133" s="23">
        <v>18.8</v>
      </c>
      <c r="E133" s="23">
        <v>20.1</v>
      </c>
      <c r="F133" s="23">
        <v>21.7</v>
      </c>
      <c r="G133" s="30">
        <v>24.6</v>
      </c>
      <c r="H133" s="23">
        <v>28.1</v>
      </c>
      <c r="I133" s="23">
        <v>29.9</v>
      </c>
      <c r="J133" s="23">
        <v>31.9</v>
      </c>
      <c r="K133" s="23">
        <v>27.7</v>
      </c>
      <c r="L133" s="30">
        <v>19.3</v>
      </c>
      <c r="M133" s="23">
        <v>15.7</v>
      </c>
      <c r="N133" s="31">
        <v>17.7</v>
      </c>
      <c r="O133" s="31">
        <v>18</v>
      </c>
      <c r="P133" s="31">
        <v>16.5</v>
      </c>
      <c r="Q133" s="32">
        <v>13.7</v>
      </c>
      <c r="R133" s="31">
        <v>11.1</v>
      </c>
      <c r="S133" s="31">
        <v>9.6</v>
      </c>
      <c r="T133" s="31">
        <v>8.8</v>
      </c>
      <c r="U133" s="31">
        <v>7.6</v>
      </c>
      <c r="V133" s="85">
        <v>6.1</v>
      </c>
      <c r="W133" s="28">
        <f t="shared" si="6"/>
        <v>0.004529035570277737</v>
      </c>
      <c r="X133" s="28">
        <f>SUM(X$41,$W$46:$W133)</f>
        <v>80.78001660544027</v>
      </c>
      <c r="Y133" s="29">
        <v>0.295</v>
      </c>
    </row>
    <row r="134" spans="1:25" ht="12.75">
      <c r="A134" s="20">
        <v>128</v>
      </c>
      <c r="B134" s="21" t="s">
        <v>95</v>
      </c>
      <c r="C134" s="23">
        <v>20.7</v>
      </c>
      <c r="D134" s="23">
        <v>23.7</v>
      </c>
      <c r="E134" s="23">
        <v>30.5</v>
      </c>
      <c r="F134" s="23">
        <v>33.5</v>
      </c>
      <c r="G134" s="30">
        <v>37</v>
      </c>
      <c r="H134" s="23">
        <v>35.4</v>
      </c>
      <c r="I134" s="23">
        <v>33.4</v>
      </c>
      <c r="J134" s="23">
        <v>31.7</v>
      </c>
      <c r="K134" s="23">
        <v>28.6</v>
      </c>
      <c r="L134" s="30">
        <v>27.8</v>
      </c>
      <c r="M134" s="23">
        <v>23.8</v>
      </c>
      <c r="N134" s="31">
        <v>22</v>
      </c>
      <c r="O134" s="31">
        <v>19.3</v>
      </c>
      <c r="P134" s="31">
        <v>16.5</v>
      </c>
      <c r="Q134" s="32">
        <v>14.4</v>
      </c>
      <c r="R134" s="31">
        <v>12.7</v>
      </c>
      <c r="S134" s="31">
        <v>10.8</v>
      </c>
      <c r="T134" s="31">
        <v>9</v>
      </c>
      <c r="U134" s="31">
        <v>7.6</v>
      </c>
      <c r="V134" s="85">
        <v>6.1</v>
      </c>
      <c r="W134" s="28">
        <f t="shared" si="6"/>
        <v>0.08511516339532126</v>
      </c>
      <c r="X134" s="28">
        <f>SUM(X$41,$W$46:$W134)</f>
        <v>80.86513176883558</v>
      </c>
      <c r="Y134" s="29">
        <v>5.544</v>
      </c>
    </row>
    <row r="135" spans="1:25" ht="12.75">
      <c r="A135" s="20">
        <v>129</v>
      </c>
      <c r="B135" s="21" t="s">
        <v>134</v>
      </c>
      <c r="C135" s="23">
        <v>24.6</v>
      </c>
      <c r="D135" s="23">
        <v>23.8</v>
      </c>
      <c r="E135" s="23">
        <v>25</v>
      </c>
      <c r="F135" s="23">
        <v>23.2</v>
      </c>
      <c r="G135" s="30">
        <v>24.4</v>
      </c>
      <c r="H135" s="23">
        <v>25.3</v>
      </c>
      <c r="I135" s="23">
        <v>25.3</v>
      </c>
      <c r="J135" s="23">
        <v>24.8</v>
      </c>
      <c r="K135" s="23">
        <v>21.1</v>
      </c>
      <c r="L135" s="30">
        <v>20.2</v>
      </c>
      <c r="M135" s="23">
        <v>19.6</v>
      </c>
      <c r="N135" s="31">
        <v>18.6</v>
      </c>
      <c r="O135" s="31">
        <v>17.1</v>
      </c>
      <c r="P135" s="31">
        <v>15.2</v>
      </c>
      <c r="Q135" s="32">
        <v>13.3</v>
      </c>
      <c r="R135" s="31">
        <v>11.7</v>
      </c>
      <c r="S135" s="31">
        <v>10.5</v>
      </c>
      <c r="T135" s="31">
        <v>9.1</v>
      </c>
      <c r="U135" s="31">
        <v>7.6</v>
      </c>
      <c r="V135" s="85">
        <v>6.2</v>
      </c>
      <c r="W135" s="28">
        <f t="shared" si="6"/>
        <v>1.1184414959143494</v>
      </c>
      <c r="X135" s="28">
        <f>SUM(X$41,$W$46:$W135)</f>
        <v>81.98357326474994</v>
      </c>
      <c r="Y135" s="29">
        <v>72.85</v>
      </c>
    </row>
    <row r="136" spans="1:25" ht="12.75">
      <c r="A136" s="20">
        <v>130</v>
      </c>
      <c r="B136" s="21" t="s">
        <v>180</v>
      </c>
      <c r="C136" s="23">
        <v>29.8</v>
      </c>
      <c r="D136" s="23">
        <v>30.5</v>
      </c>
      <c r="E136" s="23">
        <v>30.8</v>
      </c>
      <c r="F136" s="23">
        <v>30</v>
      </c>
      <c r="G136" s="30">
        <v>28.9</v>
      </c>
      <c r="H136" s="23">
        <v>28.6</v>
      </c>
      <c r="I136" s="23">
        <v>27.3</v>
      </c>
      <c r="J136" s="23">
        <v>26.6</v>
      </c>
      <c r="K136" s="23">
        <v>25.4</v>
      </c>
      <c r="L136" s="30">
        <v>23.6</v>
      </c>
      <c r="M136" s="23">
        <v>23</v>
      </c>
      <c r="N136" s="31">
        <v>21</v>
      </c>
      <c r="O136" s="31">
        <v>18.5</v>
      </c>
      <c r="P136" s="31">
        <v>16.3</v>
      </c>
      <c r="Q136" s="32">
        <v>14.3</v>
      </c>
      <c r="R136" s="31">
        <v>12.5</v>
      </c>
      <c r="S136" s="31">
        <v>10.6</v>
      </c>
      <c r="T136" s="31">
        <v>8.6</v>
      </c>
      <c r="U136" s="31">
        <v>7.5</v>
      </c>
      <c r="V136" s="85">
        <v>6.3</v>
      </c>
      <c r="W136" s="28">
        <f t="shared" si="6"/>
        <v>1.2983132950376512</v>
      </c>
      <c r="X136" s="28">
        <f>SUM(X$41,$W$46:$W136)</f>
        <v>83.28188655978758</v>
      </c>
      <c r="Y136" s="29">
        <v>84.566</v>
      </c>
    </row>
    <row r="137" spans="1:25" ht="12.75">
      <c r="A137" s="20">
        <v>131</v>
      </c>
      <c r="B137" s="21" t="s">
        <v>196</v>
      </c>
      <c r="C137" s="23">
        <v>33.7</v>
      </c>
      <c r="D137" s="23">
        <v>32.3</v>
      </c>
      <c r="E137" s="23">
        <v>31.9</v>
      </c>
      <c r="F137" s="23">
        <v>32.4</v>
      </c>
      <c r="G137" s="30">
        <v>31.1</v>
      </c>
      <c r="H137" s="23">
        <v>30.4</v>
      </c>
      <c r="I137" s="23">
        <v>32.1</v>
      </c>
      <c r="J137" s="23">
        <v>28.8</v>
      </c>
      <c r="K137" s="23">
        <v>25.8</v>
      </c>
      <c r="L137" s="30">
        <v>25.2</v>
      </c>
      <c r="M137" s="23">
        <v>23.4</v>
      </c>
      <c r="N137" s="31">
        <v>19.8</v>
      </c>
      <c r="O137" s="31">
        <v>18</v>
      </c>
      <c r="P137" s="31">
        <v>16.7</v>
      </c>
      <c r="Q137" s="32">
        <v>15.1</v>
      </c>
      <c r="R137" s="31">
        <v>13.4</v>
      </c>
      <c r="S137" s="31">
        <v>11.5</v>
      </c>
      <c r="T137" s="31">
        <v>9.4</v>
      </c>
      <c r="U137" s="31">
        <v>7.4</v>
      </c>
      <c r="V137" s="85">
        <v>6.4</v>
      </c>
      <c r="W137" s="28">
        <f t="shared" si="6"/>
        <v>0.0016887929245103426</v>
      </c>
      <c r="X137" s="28">
        <f>SUM(X$41,$W$46:$W137)</f>
        <v>83.28357535271209</v>
      </c>
      <c r="Y137" s="29">
        <v>0.11</v>
      </c>
    </row>
    <row r="138" spans="1:25" ht="12.75">
      <c r="A138" s="20">
        <v>132</v>
      </c>
      <c r="B138" s="21" t="s">
        <v>200</v>
      </c>
      <c r="C138" s="23">
        <v>35.4</v>
      </c>
      <c r="D138" s="23">
        <v>34.1</v>
      </c>
      <c r="E138" s="23">
        <v>33.3</v>
      </c>
      <c r="F138" s="23">
        <v>31.9</v>
      </c>
      <c r="G138" s="30">
        <v>28.6</v>
      </c>
      <c r="H138" s="23">
        <v>29.3</v>
      </c>
      <c r="I138" s="23">
        <v>30.4</v>
      </c>
      <c r="J138" s="23">
        <v>28.3</v>
      </c>
      <c r="K138" s="23">
        <v>25.7</v>
      </c>
      <c r="L138" s="30">
        <v>23.4</v>
      </c>
      <c r="M138" s="23">
        <v>21.3</v>
      </c>
      <c r="N138" s="31">
        <v>19.3</v>
      </c>
      <c r="O138" s="31">
        <v>17.4</v>
      </c>
      <c r="P138" s="31">
        <v>15.6</v>
      </c>
      <c r="Q138" s="32">
        <v>13.7</v>
      </c>
      <c r="R138" s="31">
        <v>12.1</v>
      </c>
      <c r="S138" s="31">
        <v>10.4</v>
      </c>
      <c r="T138" s="31">
        <v>9</v>
      </c>
      <c r="U138" s="31">
        <v>7.7</v>
      </c>
      <c r="V138" s="85">
        <v>6.5</v>
      </c>
      <c r="W138" s="28">
        <f t="shared" si="6"/>
        <v>0.09064212205735511</v>
      </c>
      <c r="X138" s="28">
        <f>SUM(X$41,$W$46:$W138)</f>
        <v>83.37421747476945</v>
      </c>
      <c r="Y138" s="29">
        <v>5.904</v>
      </c>
    </row>
    <row r="139" spans="1:25" ht="12.75">
      <c r="A139" s="20">
        <v>133</v>
      </c>
      <c r="B139" s="21" t="s">
        <v>158</v>
      </c>
      <c r="C139" s="23">
        <v>27.2</v>
      </c>
      <c r="D139" s="23">
        <v>25.6</v>
      </c>
      <c r="E139" s="23">
        <v>25</v>
      </c>
      <c r="F139" s="23">
        <v>25</v>
      </c>
      <c r="G139" s="30">
        <v>26.1</v>
      </c>
      <c r="H139" s="23">
        <v>26.2</v>
      </c>
      <c r="I139" s="23">
        <v>26.9</v>
      </c>
      <c r="J139" s="23">
        <v>29.8</v>
      </c>
      <c r="K139" s="23">
        <v>29.5</v>
      </c>
      <c r="L139" s="30">
        <v>25</v>
      </c>
      <c r="M139" s="23">
        <v>20.4</v>
      </c>
      <c r="N139" s="31">
        <v>19.7</v>
      </c>
      <c r="O139" s="31">
        <v>18.7</v>
      </c>
      <c r="P139" s="31">
        <v>17.2</v>
      </c>
      <c r="Q139" s="32">
        <v>15.1</v>
      </c>
      <c r="R139" s="31">
        <v>12.7</v>
      </c>
      <c r="S139" s="31">
        <v>10.5</v>
      </c>
      <c r="T139" s="31">
        <v>8.6</v>
      </c>
      <c r="U139" s="31">
        <v>7.6</v>
      </c>
      <c r="V139" s="85">
        <v>6.6</v>
      </c>
      <c r="W139" s="28">
        <f t="shared" si="6"/>
        <v>0.08695748294933255</v>
      </c>
      <c r="X139" s="28">
        <f>SUM(X$41,$W$46:$W139)</f>
        <v>83.46117495771878</v>
      </c>
      <c r="Y139" s="29">
        <v>5.664</v>
      </c>
    </row>
    <row r="140" spans="1:25" ht="12.75">
      <c r="A140" s="20">
        <v>134</v>
      </c>
      <c r="B140" s="21" t="s">
        <v>122</v>
      </c>
      <c r="C140" s="23">
        <v>23.1</v>
      </c>
      <c r="D140" s="23">
        <v>25.1</v>
      </c>
      <c r="E140" s="23">
        <v>27.6</v>
      </c>
      <c r="F140" s="23">
        <v>28.9</v>
      </c>
      <c r="G140" s="30">
        <v>30.7</v>
      </c>
      <c r="H140" s="23">
        <v>35.2</v>
      </c>
      <c r="I140" s="23">
        <v>33.1</v>
      </c>
      <c r="J140" s="23">
        <v>32.2</v>
      </c>
      <c r="K140" s="23">
        <v>28.9</v>
      </c>
      <c r="L140" s="30">
        <v>25.5</v>
      </c>
      <c r="M140" s="23">
        <v>22.7</v>
      </c>
      <c r="N140" s="31">
        <v>21.2</v>
      </c>
      <c r="O140" s="31">
        <v>19.4</v>
      </c>
      <c r="P140" s="31">
        <v>17.4</v>
      </c>
      <c r="Q140" s="32">
        <v>15.3</v>
      </c>
      <c r="R140" s="31">
        <v>13.1</v>
      </c>
      <c r="S140" s="31">
        <v>11.1</v>
      </c>
      <c r="T140" s="31">
        <v>9.1</v>
      </c>
      <c r="U140" s="31">
        <v>7.7</v>
      </c>
      <c r="V140" s="85">
        <v>6.7</v>
      </c>
      <c r="W140" s="28">
        <f t="shared" si="6"/>
        <v>0.3625070775776201</v>
      </c>
      <c r="X140" s="28">
        <f>SUM(X$41,$W$46:$W140)</f>
        <v>83.8236820352964</v>
      </c>
      <c r="Y140" s="29">
        <v>23.612</v>
      </c>
    </row>
    <row r="141" spans="1:25" ht="12.75">
      <c r="A141" s="20">
        <v>135</v>
      </c>
      <c r="B141" s="21" t="s">
        <v>190</v>
      </c>
      <c r="C141" s="23">
        <v>32.5</v>
      </c>
      <c r="D141" s="23">
        <v>32.7</v>
      </c>
      <c r="E141" s="23">
        <v>35.4</v>
      </c>
      <c r="F141" s="23">
        <v>29.4</v>
      </c>
      <c r="G141" s="30">
        <v>30.3</v>
      </c>
      <c r="H141" s="23">
        <v>28.3</v>
      </c>
      <c r="I141" s="23">
        <v>30.6</v>
      </c>
      <c r="J141" s="23">
        <v>33.2</v>
      </c>
      <c r="K141" s="23">
        <v>28.3</v>
      </c>
      <c r="L141" s="30">
        <v>25</v>
      </c>
      <c r="M141" s="23">
        <v>22.8</v>
      </c>
      <c r="N141" s="31">
        <v>20.9</v>
      </c>
      <c r="O141" s="31">
        <v>20.1</v>
      </c>
      <c r="P141" s="31">
        <v>18.5</v>
      </c>
      <c r="Q141" s="32">
        <v>15.9</v>
      </c>
      <c r="R141" s="31">
        <v>13.2</v>
      </c>
      <c r="S141" s="31">
        <v>10.8</v>
      </c>
      <c r="T141" s="31">
        <v>8.9</v>
      </c>
      <c r="U141" s="31">
        <v>7.8</v>
      </c>
      <c r="V141" s="85">
        <v>6.7</v>
      </c>
      <c r="W141" s="28">
        <f t="shared" si="6"/>
        <v>0.10055994232311585</v>
      </c>
      <c r="X141" s="28">
        <f>SUM(X$41,$W$46:$W141)</f>
        <v>83.92424197761952</v>
      </c>
      <c r="Y141" s="29">
        <v>6.55</v>
      </c>
    </row>
    <row r="142" spans="1:25" ht="12.75">
      <c r="A142" s="20">
        <v>136</v>
      </c>
      <c r="B142" s="21" t="s">
        <v>203</v>
      </c>
      <c r="C142" s="23">
        <v>37</v>
      </c>
      <c r="D142" s="23">
        <v>33.8</v>
      </c>
      <c r="E142" s="23">
        <v>32.4</v>
      </c>
      <c r="F142" s="23">
        <v>32.2</v>
      </c>
      <c r="G142" s="30">
        <v>32.9</v>
      </c>
      <c r="H142" s="23">
        <v>34.4</v>
      </c>
      <c r="I142" s="23">
        <v>31.7</v>
      </c>
      <c r="J142" s="23">
        <v>30.3</v>
      </c>
      <c r="K142" s="23">
        <v>29.4</v>
      </c>
      <c r="L142" s="30">
        <v>27.5</v>
      </c>
      <c r="M142" s="23">
        <v>24.5</v>
      </c>
      <c r="N142" s="31">
        <v>21.4</v>
      </c>
      <c r="O142" s="31">
        <v>18.9</v>
      </c>
      <c r="P142" s="31">
        <v>16.5</v>
      </c>
      <c r="Q142" s="32">
        <v>14.6</v>
      </c>
      <c r="R142" s="31">
        <v>12.5</v>
      </c>
      <c r="S142" s="31">
        <v>10.5</v>
      </c>
      <c r="T142" s="31">
        <v>9.1</v>
      </c>
      <c r="U142" s="31">
        <v>8</v>
      </c>
      <c r="V142" s="85">
        <v>6.7</v>
      </c>
      <c r="W142" s="28">
        <f aca="true" t="shared" si="7" ref="W142:W173">100*$Y142/$Y$203</f>
        <v>0.0042373349742259505</v>
      </c>
      <c r="X142" s="28">
        <f>SUM(X$41,$W$46:$W142)</f>
        <v>83.92847931259374</v>
      </c>
      <c r="Y142" s="29">
        <v>0.276</v>
      </c>
    </row>
    <row r="143" spans="1:25" ht="12.75">
      <c r="A143" s="20">
        <v>137</v>
      </c>
      <c r="B143" s="21" t="s">
        <v>204</v>
      </c>
      <c r="C143" s="23">
        <v>37.3</v>
      </c>
      <c r="D143" s="23">
        <v>37.1</v>
      </c>
      <c r="E143" s="23">
        <v>34</v>
      </c>
      <c r="F143" s="23">
        <v>29.6</v>
      </c>
      <c r="G143" s="30">
        <v>29.2</v>
      </c>
      <c r="H143" s="23">
        <v>25.5</v>
      </c>
      <c r="I143" s="23">
        <v>26.3</v>
      </c>
      <c r="J143" s="23">
        <v>23.6</v>
      </c>
      <c r="K143" s="23">
        <v>25</v>
      </c>
      <c r="L143" s="30">
        <v>22.2</v>
      </c>
      <c r="M143" s="23">
        <v>20.8</v>
      </c>
      <c r="N143" s="31">
        <v>18.7</v>
      </c>
      <c r="O143" s="31">
        <v>16.5</v>
      </c>
      <c r="P143" s="31">
        <v>14.4</v>
      </c>
      <c r="Q143" s="32">
        <v>12.6</v>
      </c>
      <c r="R143" s="31">
        <v>11.5</v>
      </c>
      <c r="S143" s="31">
        <v>10.4</v>
      </c>
      <c r="T143" s="31">
        <v>9.1</v>
      </c>
      <c r="U143" s="31">
        <v>7.8</v>
      </c>
      <c r="V143" s="85">
        <v>6.8</v>
      </c>
      <c r="W143" s="28">
        <f t="shared" si="7"/>
        <v>0.005741895943335165</v>
      </c>
      <c r="X143" s="28">
        <f>SUM(X$41,$W$46:$W143)</f>
        <v>83.93422120853707</v>
      </c>
      <c r="Y143" s="29">
        <v>0.374</v>
      </c>
    </row>
    <row r="144" spans="1:25" ht="12.75">
      <c r="A144" s="20">
        <v>138</v>
      </c>
      <c r="B144" s="21" t="s">
        <v>181</v>
      </c>
      <c r="C144" s="23">
        <v>30.8</v>
      </c>
      <c r="D144" s="23">
        <v>31.8</v>
      </c>
      <c r="E144" s="23">
        <v>33.2</v>
      </c>
      <c r="F144" s="23">
        <v>33.7</v>
      </c>
      <c r="G144" s="30">
        <v>34.9</v>
      </c>
      <c r="H144" s="23">
        <v>36.2</v>
      </c>
      <c r="I144" s="23">
        <v>35.4</v>
      </c>
      <c r="J144" s="23">
        <v>31.4</v>
      </c>
      <c r="K144" s="23">
        <v>26.8</v>
      </c>
      <c r="L144" s="30">
        <v>16.6</v>
      </c>
      <c r="M144" s="23">
        <v>8.4</v>
      </c>
      <c r="N144" s="31">
        <v>10</v>
      </c>
      <c r="O144" s="31">
        <v>11</v>
      </c>
      <c r="P144" s="31">
        <v>10.6</v>
      </c>
      <c r="Q144" s="32">
        <v>9.5</v>
      </c>
      <c r="R144" s="31">
        <v>8.5</v>
      </c>
      <c r="S144" s="31">
        <v>7.8</v>
      </c>
      <c r="T144" s="31">
        <v>7.5</v>
      </c>
      <c r="U144" s="31">
        <v>7.3</v>
      </c>
      <c r="V144" s="85">
        <v>6.9</v>
      </c>
      <c r="W144" s="28">
        <f t="shared" si="7"/>
        <v>0.20142693790523358</v>
      </c>
      <c r="X144" s="28">
        <f>SUM(X$41,$W$46:$W144)</f>
        <v>84.1356481464423</v>
      </c>
      <c r="Y144" s="29">
        <v>13.12</v>
      </c>
    </row>
    <row r="145" spans="1:25" ht="12.75">
      <c r="A145" s="20">
        <v>139</v>
      </c>
      <c r="B145" s="21" t="s">
        <v>162</v>
      </c>
      <c r="C145" s="23">
        <v>27.7</v>
      </c>
      <c r="D145" s="23">
        <v>29.5</v>
      </c>
      <c r="E145" s="23">
        <v>31.1</v>
      </c>
      <c r="F145" s="23">
        <v>32.3</v>
      </c>
      <c r="G145" s="30">
        <v>32.1</v>
      </c>
      <c r="H145" s="23">
        <v>33.1</v>
      </c>
      <c r="I145" s="23">
        <v>32.9</v>
      </c>
      <c r="J145" s="23">
        <v>32.1</v>
      </c>
      <c r="K145" s="23">
        <v>30.5</v>
      </c>
      <c r="L145" s="30">
        <v>27.4</v>
      </c>
      <c r="M145" s="23">
        <v>24.2</v>
      </c>
      <c r="N145" s="31">
        <v>22.3</v>
      </c>
      <c r="O145" s="31">
        <v>20.2</v>
      </c>
      <c r="P145" s="31">
        <v>17.9</v>
      </c>
      <c r="Q145" s="32">
        <v>15.6</v>
      </c>
      <c r="R145" s="31">
        <v>13.3</v>
      </c>
      <c r="S145" s="31">
        <v>11.2</v>
      </c>
      <c r="T145" s="31">
        <v>9.3</v>
      </c>
      <c r="U145" s="31">
        <v>8</v>
      </c>
      <c r="V145" s="85">
        <v>6.9</v>
      </c>
      <c r="W145" s="28">
        <f t="shared" si="7"/>
        <v>0.10492009860094255</v>
      </c>
      <c r="X145" s="28">
        <f>SUM(X$41,$W$46:$W145)</f>
        <v>84.24056824504325</v>
      </c>
      <c r="Y145" s="29">
        <v>6.834</v>
      </c>
    </row>
    <row r="146" spans="1:25" ht="12.75">
      <c r="A146" s="20">
        <v>140</v>
      </c>
      <c r="B146" s="21" t="s">
        <v>133</v>
      </c>
      <c r="C146" s="23">
        <v>24.3</v>
      </c>
      <c r="D146" s="23">
        <v>26.3</v>
      </c>
      <c r="E146" s="23">
        <v>28.7</v>
      </c>
      <c r="F146" s="23">
        <v>31.5</v>
      </c>
      <c r="G146" s="30">
        <v>34.9</v>
      </c>
      <c r="H146" s="23">
        <v>37.1</v>
      </c>
      <c r="I146" s="23">
        <v>38.3</v>
      </c>
      <c r="J146" s="23">
        <v>36.4</v>
      </c>
      <c r="K146" s="23">
        <v>30.5</v>
      </c>
      <c r="L146" s="30">
        <v>26.3</v>
      </c>
      <c r="M146" s="23">
        <v>20.7</v>
      </c>
      <c r="N146" s="31">
        <v>19.4</v>
      </c>
      <c r="O146" s="31">
        <v>19.2</v>
      </c>
      <c r="P146" s="31">
        <v>17.7</v>
      </c>
      <c r="Q146" s="32">
        <v>15.5</v>
      </c>
      <c r="R146" s="31">
        <v>13.1</v>
      </c>
      <c r="S146" s="31">
        <v>11</v>
      </c>
      <c r="T146" s="31">
        <v>9.4</v>
      </c>
      <c r="U146" s="31">
        <v>8.3</v>
      </c>
      <c r="V146" s="85">
        <v>6.9</v>
      </c>
      <c r="W146" s="28">
        <f t="shared" si="7"/>
        <v>0.03848912601588572</v>
      </c>
      <c r="X146" s="28">
        <f>SUM(X$41,$W$46:$W146)</f>
        <v>84.27905737105914</v>
      </c>
      <c r="Y146" s="29">
        <v>2.507</v>
      </c>
    </row>
    <row r="147" spans="1:25" ht="12.75">
      <c r="A147" s="20">
        <v>141</v>
      </c>
      <c r="B147" s="21" t="s">
        <v>165</v>
      </c>
      <c r="C147" s="23">
        <v>27.9</v>
      </c>
      <c r="D147" s="23">
        <v>29.9</v>
      </c>
      <c r="E147" s="23">
        <v>31.7</v>
      </c>
      <c r="F147" s="23">
        <v>33.5</v>
      </c>
      <c r="G147" s="30">
        <v>35.5</v>
      </c>
      <c r="H147" s="23">
        <v>37.9</v>
      </c>
      <c r="I147" s="23">
        <v>39</v>
      </c>
      <c r="J147" s="23">
        <v>34.8</v>
      </c>
      <c r="K147" s="23">
        <v>28.7</v>
      </c>
      <c r="L147" s="30">
        <v>26.1</v>
      </c>
      <c r="M147" s="23">
        <v>24.6</v>
      </c>
      <c r="N147" s="31">
        <v>23.3</v>
      </c>
      <c r="O147" s="31">
        <v>20.9</v>
      </c>
      <c r="P147" s="31">
        <v>17.9</v>
      </c>
      <c r="Q147" s="32">
        <v>15</v>
      </c>
      <c r="R147" s="31">
        <v>12.8</v>
      </c>
      <c r="S147" s="31">
        <v>11.1</v>
      </c>
      <c r="T147" s="31">
        <v>9.7</v>
      </c>
      <c r="U147" s="31">
        <v>8.5</v>
      </c>
      <c r="V147" s="85">
        <v>6.9</v>
      </c>
      <c r="W147" s="28">
        <f t="shared" si="7"/>
        <v>0.29007321377907647</v>
      </c>
      <c r="X147" s="28">
        <f>SUM(X$41,$W$46:$W147)</f>
        <v>84.56913058483822</v>
      </c>
      <c r="Y147" s="29">
        <v>18.894</v>
      </c>
    </row>
    <row r="148" spans="1:25" ht="12.75">
      <c r="A148" s="20">
        <v>142</v>
      </c>
      <c r="B148" s="21" t="s">
        <v>109</v>
      </c>
      <c r="C148" s="23">
        <v>21.7</v>
      </c>
      <c r="D148" s="23">
        <v>25</v>
      </c>
      <c r="E148" s="23">
        <v>27.4</v>
      </c>
      <c r="F148" s="23">
        <v>28.6</v>
      </c>
      <c r="G148" s="30">
        <v>28.4</v>
      </c>
      <c r="H148" s="23">
        <v>27.8</v>
      </c>
      <c r="I148" s="23">
        <v>28.3</v>
      </c>
      <c r="J148" s="23">
        <v>28.3</v>
      </c>
      <c r="K148" s="23">
        <v>26.5</v>
      </c>
      <c r="L148" s="30">
        <v>22.3</v>
      </c>
      <c r="M148" s="23">
        <v>19.4</v>
      </c>
      <c r="N148" s="31">
        <v>17.4</v>
      </c>
      <c r="O148" s="31">
        <v>16.2</v>
      </c>
      <c r="P148" s="31">
        <v>15.4</v>
      </c>
      <c r="Q148" s="32">
        <v>14.2</v>
      </c>
      <c r="R148" s="31">
        <v>12.7</v>
      </c>
      <c r="S148" s="31">
        <v>11.1</v>
      </c>
      <c r="T148" s="31">
        <v>9.6</v>
      </c>
      <c r="U148" s="31">
        <v>8.4</v>
      </c>
      <c r="V148" s="85">
        <v>7.3</v>
      </c>
      <c r="W148" s="28">
        <f t="shared" si="7"/>
        <v>0.012343541011875596</v>
      </c>
      <c r="X148" s="28">
        <f>SUM(X$41,$W$46:$W148)</f>
        <v>84.5814741258501</v>
      </c>
      <c r="Y148" s="29">
        <v>0.804</v>
      </c>
    </row>
    <row r="149" spans="1:25" ht="12.75">
      <c r="A149" s="20">
        <v>143</v>
      </c>
      <c r="B149" s="21" t="s">
        <v>41</v>
      </c>
      <c r="C149" s="25">
        <v>13.4</v>
      </c>
      <c r="D149" s="23">
        <v>16.6</v>
      </c>
      <c r="E149" s="23">
        <v>19.5</v>
      </c>
      <c r="F149" s="23">
        <v>21.6</v>
      </c>
      <c r="G149" s="30">
        <v>23.6</v>
      </c>
      <c r="H149" s="23">
        <v>22.5</v>
      </c>
      <c r="I149" s="23">
        <v>25.6</v>
      </c>
      <c r="J149" s="23">
        <v>25.5</v>
      </c>
      <c r="K149" s="23">
        <v>26.1</v>
      </c>
      <c r="L149" s="30">
        <v>26.7</v>
      </c>
      <c r="M149" s="23">
        <v>24.1</v>
      </c>
      <c r="N149" s="31">
        <v>20</v>
      </c>
      <c r="O149" s="31">
        <v>17.5</v>
      </c>
      <c r="P149" s="31">
        <v>16.2</v>
      </c>
      <c r="Q149" s="32">
        <v>15.2</v>
      </c>
      <c r="R149" s="31">
        <v>13.9</v>
      </c>
      <c r="S149" s="31">
        <v>12.1</v>
      </c>
      <c r="T149" s="31">
        <v>10.3</v>
      </c>
      <c r="U149" s="31">
        <v>8.8</v>
      </c>
      <c r="V149" s="85">
        <v>7.6</v>
      </c>
      <c r="W149" s="28">
        <f t="shared" si="7"/>
        <v>0.09319066410707072</v>
      </c>
      <c r="X149" s="28">
        <f>SUM(X$41,$W$46:$W149)</f>
        <v>84.67466478995716</v>
      </c>
      <c r="Y149" s="29">
        <v>6.07</v>
      </c>
    </row>
    <row r="150" spans="1:25" ht="12.75">
      <c r="A150" s="20">
        <v>144</v>
      </c>
      <c r="B150" s="21" t="s">
        <v>107</v>
      </c>
      <c r="C150" s="23">
        <v>21.6</v>
      </c>
      <c r="D150" s="23">
        <v>23.1</v>
      </c>
      <c r="E150" s="23">
        <v>24.5</v>
      </c>
      <c r="F150" s="23">
        <v>24.5</v>
      </c>
      <c r="G150" s="30">
        <v>17.4</v>
      </c>
      <c r="H150" s="35">
        <v>-6.6</v>
      </c>
      <c r="I150" s="23">
        <v>36.6</v>
      </c>
      <c r="J150" s="23">
        <v>32.4</v>
      </c>
      <c r="K150" s="23">
        <v>29.4</v>
      </c>
      <c r="L150" s="30">
        <v>21.6</v>
      </c>
      <c r="M150" s="23">
        <v>17.5</v>
      </c>
      <c r="N150" s="31">
        <v>17.4</v>
      </c>
      <c r="O150" s="31">
        <v>17.9</v>
      </c>
      <c r="P150" s="31">
        <v>17</v>
      </c>
      <c r="Q150" s="32">
        <v>14.9</v>
      </c>
      <c r="R150" s="31">
        <v>12.7</v>
      </c>
      <c r="S150" s="31">
        <v>11.3</v>
      </c>
      <c r="T150" s="31">
        <v>10.2</v>
      </c>
      <c r="U150" s="31">
        <v>9.2</v>
      </c>
      <c r="V150" s="85">
        <v>7.8</v>
      </c>
      <c r="W150" s="28">
        <f t="shared" si="7"/>
        <v>0.21426176413151218</v>
      </c>
      <c r="X150" s="28">
        <f>SUM(X$41,$W$46:$W150)</f>
        <v>84.88892655408867</v>
      </c>
      <c r="Y150" s="29">
        <v>13.956</v>
      </c>
    </row>
    <row r="151" spans="1:25" ht="12.75">
      <c r="A151" s="20">
        <v>145</v>
      </c>
      <c r="B151" s="21" t="s">
        <v>98</v>
      </c>
      <c r="C151" s="23">
        <v>20.8</v>
      </c>
      <c r="D151" s="23">
        <v>18.5</v>
      </c>
      <c r="E151" s="23">
        <v>18.4</v>
      </c>
      <c r="F151" s="23">
        <v>21.5</v>
      </c>
      <c r="G151" s="30">
        <v>21.8</v>
      </c>
      <c r="H151" s="23">
        <v>18.6</v>
      </c>
      <c r="I151" s="23">
        <v>22.5</v>
      </c>
      <c r="J151" s="23">
        <v>25</v>
      </c>
      <c r="K151" s="23">
        <v>28.1</v>
      </c>
      <c r="L151" s="30">
        <v>26.1</v>
      </c>
      <c r="M151" s="23">
        <v>23.4</v>
      </c>
      <c r="N151" s="31">
        <v>20.2</v>
      </c>
      <c r="O151" s="31">
        <v>18.3</v>
      </c>
      <c r="P151" s="31">
        <v>17</v>
      </c>
      <c r="Q151" s="32">
        <v>15.7</v>
      </c>
      <c r="R151" s="31">
        <v>14</v>
      </c>
      <c r="S151" s="31">
        <v>12.1</v>
      </c>
      <c r="T151" s="31">
        <v>10.4</v>
      </c>
      <c r="U151" s="31">
        <v>9</v>
      </c>
      <c r="V151" s="85">
        <v>7.9</v>
      </c>
      <c r="W151" s="28">
        <f t="shared" si="7"/>
        <v>0.0029477112864180525</v>
      </c>
      <c r="X151" s="28">
        <f>SUM(X$41,$W$46:$W151)</f>
        <v>84.8918742653751</v>
      </c>
      <c r="Y151" s="29">
        <v>0.192</v>
      </c>
    </row>
    <row r="152" spans="1:25" ht="12.75">
      <c r="A152" s="20">
        <v>146</v>
      </c>
      <c r="B152" s="21" t="s">
        <v>80</v>
      </c>
      <c r="C152" s="23">
        <v>19.3</v>
      </c>
      <c r="D152" s="23">
        <v>21</v>
      </c>
      <c r="E152" s="23">
        <v>22.5</v>
      </c>
      <c r="F152" s="23">
        <v>22.1</v>
      </c>
      <c r="G152" s="30">
        <v>21.1</v>
      </c>
      <c r="H152" s="23">
        <v>23.8</v>
      </c>
      <c r="I152" s="23">
        <v>27.2</v>
      </c>
      <c r="J152" s="23">
        <v>25.3</v>
      </c>
      <c r="K152" s="23">
        <v>23</v>
      </c>
      <c r="L152" s="30">
        <v>21.3</v>
      </c>
      <c r="M152" s="23">
        <v>19.3</v>
      </c>
      <c r="N152" s="31">
        <v>18.7</v>
      </c>
      <c r="O152" s="31">
        <v>17.4</v>
      </c>
      <c r="P152" s="31">
        <v>16</v>
      </c>
      <c r="Q152" s="32">
        <v>14.4</v>
      </c>
      <c r="R152" s="31">
        <v>13.1</v>
      </c>
      <c r="S152" s="31">
        <v>11.9</v>
      </c>
      <c r="T152" s="31">
        <v>10.7</v>
      </c>
      <c r="U152" s="31">
        <v>9.4</v>
      </c>
      <c r="V152" s="85">
        <v>8.1</v>
      </c>
      <c r="W152" s="28">
        <f t="shared" si="7"/>
        <v>0.14271835478407402</v>
      </c>
      <c r="X152" s="28">
        <f>SUM(X$41,$W$46:$W152)</f>
        <v>85.03459262015917</v>
      </c>
      <c r="Y152" s="29">
        <v>9.296</v>
      </c>
    </row>
    <row r="153" spans="1:25" ht="12.75">
      <c r="A153" s="20">
        <v>147</v>
      </c>
      <c r="B153" s="21" t="s">
        <v>139</v>
      </c>
      <c r="C153" s="23">
        <v>25.1</v>
      </c>
      <c r="D153" s="23">
        <v>26.6</v>
      </c>
      <c r="E153" s="23">
        <v>27.7</v>
      </c>
      <c r="F153" s="23">
        <v>28.7</v>
      </c>
      <c r="G153" s="30">
        <v>29.4</v>
      </c>
      <c r="H153" s="23">
        <v>30</v>
      </c>
      <c r="I153" s="23">
        <v>30.3</v>
      </c>
      <c r="J153" s="23">
        <v>29.4</v>
      </c>
      <c r="K153" s="23">
        <v>27.1</v>
      </c>
      <c r="L153" s="30">
        <v>24.3</v>
      </c>
      <c r="M153" s="23">
        <v>22.2</v>
      </c>
      <c r="N153" s="31">
        <v>20.3</v>
      </c>
      <c r="O153" s="31">
        <v>18.6</v>
      </c>
      <c r="P153" s="31">
        <v>16.9</v>
      </c>
      <c r="Q153" s="32">
        <v>15.2</v>
      </c>
      <c r="R153" s="31">
        <v>13.7</v>
      </c>
      <c r="S153" s="31">
        <v>12.2</v>
      </c>
      <c r="T153" s="31">
        <v>10.9</v>
      </c>
      <c r="U153" s="31">
        <v>9.5</v>
      </c>
      <c r="V153" s="85">
        <v>8.1</v>
      </c>
      <c r="W153" s="28">
        <f t="shared" si="7"/>
        <v>0.3459722595803688</v>
      </c>
      <c r="X153" s="28">
        <f>SUM(X$41,$W$46:$W153)</f>
        <v>85.38056487973954</v>
      </c>
      <c r="Y153" s="29">
        <v>22.535</v>
      </c>
    </row>
    <row r="154" spans="1:25" ht="12.75">
      <c r="A154" s="20">
        <v>148</v>
      </c>
      <c r="B154" s="21" t="s">
        <v>102</v>
      </c>
      <c r="C154" s="23">
        <v>21.4</v>
      </c>
      <c r="D154" s="23">
        <v>23.5</v>
      </c>
      <c r="E154" s="23">
        <v>24.9</v>
      </c>
      <c r="F154" s="23">
        <v>26.1</v>
      </c>
      <c r="G154" s="30">
        <v>27.3</v>
      </c>
      <c r="H154" s="23">
        <v>29.1</v>
      </c>
      <c r="I154" s="23">
        <v>31.2</v>
      </c>
      <c r="J154" s="23">
        <v>33.2</v>
      </c>
      <c r="K154" s="23">
        <v>28.9</v>
      </c>
      <c r="L154" s="30">
        <v>24.5</v>
      </c>
      <c r="M154" s="23">
        <v>19.8</v>
      </c>
      <c r="N154" s="31">
        <v>20.1</v>
      </c>
      <c r="O154" s="31">
        <v>19.9</v>
      </c>
      <c r="P154" s="31">
        <v>18.5</v>
      </c>
      <c r="Q154" s="32">
        <v>16</v>
      </c>
      <c r="R154" s="31">
        <v>13.9</v>
      </c>
      <c r="S154" s="31">
        <v>12.3</v>
      </c>
      <c r="T154" s="31">
        <v>11.1</v>
      </c>
      <c r="U154" s="31">
        <v>9.8</v>
      </c>
      <c r="V154" s="85">
        <v>8.2</v>
      </c>
      <c r="W154" s="28">
        <f t="shared" si="7"/>
        <v>2.426964311813813</v>
      </c>
      <c r="X154" s="28">
        <f>SUM(X$41,$W$46:$W154)</f>
        <v>87.80752919155336</v>
      </c>
      <c r="Y154" s="29">
        <v>158.081</v>
      </c>
    </row>
    <row r="155" spans="1:25" ht="12.75">
      <c r="A155" s="20">
        <v>149</v>
      </c>
      <c r="B155" s="21" t="s">
        <v>51</v>
      </c>
      <c r="C155" s="23">
        <v>14.3</v>
      </c>
      <c r="D155" s="23">
        <v>16</v>
      </c>
      <c r="E155" s="23">
        <v>17.8</v>
      </c>
      <c r="F155" s="23">
        <v>19.5</v>
      </c>
      <c r="G155" s="30">
        <v>21.2</v>
      </c>
      <c r="H155" s="23">
        <v>24.6</v>
      </c>
      <c r="I155" s="23">
        <v>24.7</v>
      </c>
      <c r="J155" s="23">
        <v>26.1</v>
      </c>
      <c r="K155" s="23">
        <v>25</v>
      </c>
      <c r="L155" s="30">
        <v>22</v>
      </c>
      <c r="M155" s="23">
        <v>18.5</v>
      </c>
      <c r="N155" s="31">
        <v>18</v>
      </c>
      <c r="O155" s="31">
        <v>17.4</v>
      </c>
      <c r="P155" s="31">
        <v>15.8</v>
      </c>
      <c r="Q155" s="32">
        <v>14.1</v>
      </c>
      <c r="R155" s="31">
        <v>12.8</v>
      </c>
      <c r="S155" s="31">
        <v>11.6</v>
      </c>
      <c r="T155" s="31">
        <v>10.7</v>
      </c>
      <c r="U155" s="31">
        <v>9.7</v>
      </c>
      <c r="V155" s="85">
        <v>8.5</v>
      </c>
      <c r="W155" s="28">
        <f t="shared" si="7"/>
        <v>0.06434301042384405</v>
      </c>
      <c r="X155" s="28">
        <f>SUM(X$41,$W$46:$W155)</f>
        <v>87.8718722019772</v>
      </c>
      <c r="Y155" s="29">
        <v>4.191</v>
      </c>
    </row>
    <row r="156" spans="1:25" ht="12.75">
      <c r="A156" s="20">
        <v>150</v>
      </c>
      <c r="B156" s="21" t="s">
        <v>175</v>
      </c>
      <c r="C156" s="23">
        <v>28.8</v>
      </c>
      <c r="D156" s="23">
        <v>29.9</v>
      </c>
      <c r="E156" s="23">
        <v>31</v>
      </c>
      <c r="F156" s="23">
        <v>32.1</v>
      </c>
      <c r="G156" s="30">
        <v>34.2</v>
      </c>
      <c r="H156" s="23">
        <v>35.6</v>
      </c>
      <c r="I156" s="23">
        <v>36.7</v>
      </c>
      <c r="J156" s="23">
        <v>33.5</v>
      </c>
      <c r="K156" s="23">
        <v>28.7</v>
      </c>
      <c r="L156" s="30">
        <v>23.6</v>
      </c>
      <c r="M156" s="23">
        <v>21</v>
      </c>
      <c r="N156" s="31">
        <v>19.9</v>
      </c>
      <c r="O156" s="31">
        <v>18.3</v>
      </c>
      <c r="P156" s="31">
        <v>16.7</v>
      </c>
      <c r="Q156" s="32">
        <v>15</v>
      </c>
      <c r="R156" s="31">
        <v>13.4</v>
      </c>
      <c r="S156" s="31">
        <v>12.1</v>
      </c>
      <c r="T156" s="31">
        <v>10.9</v>
      </c>
      <c r="U156" s="31">
        <v>9.8</v>
      </c>
      <c r="V156" s="85">
        <v>8.6</v>
      </c>
      <c r="W156" s="28">
        <f t="shared" si="7"/>
        <v>0.28532924092749745</v>
      </c>
      <c r="X156" s="28">
        <f>SUM(X$41,$W$46:$W156)</f>
        <v>88.1572014429047</v>
      </c>
      <c r="Y156" s="29">
        <v>18.585</v>
      </c>
    </row>
    <row r="157" spans="1:25" ht="12.75">
      <c r="A157" s="20">
        <v>151</v>
      </c>
      <c r="B157" s="21" t="s">
        <v>72</v>
      </c>
      <c r="C157" s="23">
        <v>18.5</v>
      </c>
      <c r="D157" s="23">
        <v>19.7</v>
      </c>
      <c r="E157" s="23">
        <v>22.3</v>
      </c>
      <c r="F157" s="23">
        <v>24.5</v>
      </c>
      <c r="G157" s="30">
        <v>26.6</v>
      </c>
      <c r="H157" s="23">
        <v>28.3</v>
      </c>
      <c r="I157" s="23">
        <v>30.3</v>
      </c>
      <c r="J157" s="23">
        <v>29.9</v>
      </c>
      <c r="K157" s="23">
        <v>27.8</v>
      </c>
      <c r="L157" s="30">
        <v>24.1</v>
      </c>
      <c r="M157" s="23">
        <v>22.9</v>
      </c>
      <c r="N157" s="31">
        <v>20.1</v>
      </c>
      <c r="O157" s="31">
        <v>18.2</v>
      </c>
      <c r="P157" s="31">
        <v>16.3</v>
      </c>
      <c r="Q157" s="32">
        <v>14.8</v>
      </c>
      <c r="R157" s="31">
        <v>13.6</v>
      </c>
      <c r="S157" s="31">
        <v>12.4</v>
      </c>
      <c r="T157" s="31">
        <v>11.1</v>
      </c>
      <c r="U157" s="31">
        <v>9.9</v>
      </c>
      <c r="V157" s="85">
        <v>8.6</v>
      </c>
      <c r="W157" s="28">
        <f t="shared" si="7"/>
        <v>0.27320063719692317</v>
      </c>
      <c r="X157" s="28">
        <f>SUM(X$41,$W$46:$W157)</f>
        <v>88.43040208010162</v>
      </c>
      <c r="Y157" s="29">
        <v>17.795</v>
      </c>
    </row>
    <row r="158" spans="1:25" ht="12.75">
      <c r="A158" s="20">
        <v>152</v>
      </c>
      <c r="B158" s="21" t="s">
        <v>128</v>
      </c>
      <c r="C158" s="23">
        <v>23.3</v>
      </c>
      <c r="D158" s="23">
        <v>27.3</v>
      </c>
      <c r="E158" s="23">
        <v>29.5</v>
      </c>
      <c r="F158" s="23">
        <v>32.9</v>
      </c>
      <c r="G158" s="30">
        <v>38</v>
      </c>
      <c r="H158" s="23">
        <v>37.6</v>
      </c>
      <c r="I158" s="23">
        <v>34.5</v>
      </c>
      <c r="J158" s="23">
        <v>28.6</v>
      </c>
      <c r="K158" s="23">
        <v>28.5</v>
      </c>
      <c r="L158" s="30">
        <v>27.6</v>
      </c>
      <c r="M158" s="23">
        <v>25.7</v>
      </c>
      <c r="N158" s="31">
        <v>23.3</v>
      </c>
      <c r="O158" s="31">
        <v>20.8</v>
      </c>
      <c r="P158" s="31">
        <v>18.8</v>
      </c>
      <c r="Q158" s="32">
        <v>17.1</v>
      </c>
      <c r="R158" s="31">
        <v>15.5</v>
      </c>
      <c r="S158" s="31">
        <v>13.9</v>
      </c>
      <c r="T158" s="31">
        <v>12.1</v>
      </c>
      <c r="U158" s="31">
        <v>10.4</v>
      </c>
      <c r="V158" s="85">
        <v>8.8</v>
      </c>
      <c r="W158" s="28">
        <f t="shared" si="7"/>
        <v>0.007246456912444379</v>
      </c>
      <c r="X158" s="28">
        <f>SUM(X$41,$W$46:$W158)</f>
        <v>88.43764853701406</v>
      </c>
      <c r="Y158" s="29">
        <v>0.472</v>
      </c>
    </row>
    <row r="159" spans="1:25" ht="12.75">
      <c r="A159" s="20">
        <v>153</v>
      </c>
      <c r="B159" s="21" t="s">
        <v>59</v>
      </c>
      <c r="C159" s="23">
        <v>15.8</v>
      </c>
      <c r="D159" s="23">
        <v>17.3</v>
      </c>
      <c r="E159" s="23">
        <v>19</v>
      </c>
      <c r="F159" s="23">
        <v>20.3</v>
      </c>
      <c r="G159" s="30">
        <v>21.8</v>
      </c>
      <c r="H159" s="23">
        <v>23</v>
      </c>
      <c r="I159" s="23">
        <v>24.2</v>
      </c>
      <c r="J159" s="23">
        <v>25</v>
      </c>
      <c r="K159" s="23">
        <v>26.1</v>
      </c>
      <c r="L159" s="30">
        <v>24.7</v>
      </c>
      <c r="M159" s="23">
        <v>21.5</v>
      </c>
      <c r="N159" s="31">
        <v>20.4</v>
      </c>
      <c r="O159" s="31">
        <v>19.4</v>
      </c>
      <c r="P159" s="31">
        <v>18.2</v>
      </c>
      <c r="Q159" s="32">
        <v>16.5</v>
      </c>
      <c r="R159" s="31">
        <v>14.8</v>
      </c>
      <c r="S159" s="31">
        <v>13.4</v>
      </c>
      <c r="T159" s="31">
        <v>12</v>
      </c>
      <c r="U159" s="31">
        <v>10.6</v>
      </c>
      <c r="V159" s="85">
        <v>9.1</v>
      </c>
      <c r="W159" s="28">
        <f t="shared" si="7"/>
        <v>0.4159650499698475</v>
      </c>
      <c r="X159" s="28">
        <f>SUM(X$41,$W$46:$W159)</f>
        <v>88.8536135869839</v>
      </c>
      <c r="Y159" s="29">
        <v>27.094</v>
      </c>
    </row>
    <row r="160" spans="1:25" ht="12.75">
      <c r="A160" s="20">
        <v>154</v>
      </c>
      <c r="B160" s="21" t="s">
        <v>189</v>
      </c>
      <c r="C160" s="23">
        <v>32.3</v>
      </c>
      <c r="D160" s="23">
        <v>34.4</v>
      </c>
      <c r="E160" s="23">
        <v>33.5</v>
      </c>
      <c r="F160" s="23">
        <v>30</v>
      </c>
      <c r="G160" s="30">
        <v>27.1</v>
      </c>
      <c r="H160" s="23">
        <v>25.4</v>
      </c>
      <c r="I160" s="23">
        <v>30.6</v>
      </c>
      <c r="J160" s="23">
        <v>31.4</v>
      </c>
      <c r="K160" s="23">
        <v>28.8</v>
      </c>
      <c r="L160" s="30">
        <v>25.6</v>
      </c>
      <c r="M160" s="23">
        <v>25.6</v>
      </c>
      <c r="N160" s="31">
        <v>24.2</v>
      </c>
      <c r="O160" s="31">
        <v>22.3</v>
      </c>
      <c r="P160" s="31">
        <v>20.2</v>
      </c>
      <c r="Q160" s="32">
        <v>18.1</v>
      </c>
      <c r="R160" s="31">
        <v>16.2</v>
      </c>
      <c r="S160" s="31">
        <v>14.5</v>
      </c>
      <c r="T160" s="31">
        <v>12.8</v>
      </c>
      <c r="U160" s="31">
        <v>10.9</v>
      </c>
      <c r="V160" s="85">
        <v>9.1</v>
      </c>
      <c r="W160" s="28">
        <f t="shared" si="7"/>
        <v>0.007783800115697671</v>
      </c>
      <c r="X160" s="28">
        <f>SUM(X$41,$W$46:$W160)</f>
        <v>88.8613973870996</v>
      </c>
      <c r="Y160" s="29">
        <v>0.507</v>
      </c>
    </row>
    <row r="161" spans="1:25" ht="12.75">
      <c r="A161" s="20">
        <v>155</v>
      </c>
      <c r="B161" s="21" t="s">
        <v>103</v>
      </c>
      <c r="C161" s="23">
        <v>21.4</v>
      </c>
      <c r="D161" s="23">
        <v>22.8</v>
      </c>
      <c r="E161" s="23">
        <v>23.9</v>
      </c>
      <c r="F161" s="23">
        <v>25.6</v>
      </c>
      <c r="G161" s="30">
        <v>26.9</v>
      </c>
      <c r="H161" s="23">
        <v>27.9</v>
      </c>
      <c r="I161" s="23">
        <v>28.1</v>
      </c>
      <c r="J161" s="23">
        <v>27.2</v>
      </c>
      <c r="K161" s="23">
        <v>26.9</v>
      </c>
      <c r="L161" s="30">
        <v>26</v>
      </c>
      <c r="M161" s="23">
        <v>23.2</v>
      </c>
      <c r="N161" s="31">
        <v>21.4</v>
      </c>
      <c r="O161" s="31">
        <v>19.6</v>
      </c>
      <c r="P161" s="31">
        <v>17.9</v>
      </c>
      <c r="Q161" s="32">
        <v>16.4</v>
      </c>
      <c r="R161" s="31">
        <v>15.1</v>
      </c>
      <c r="S161" s="31">
        <v>13.4</v>
      </c>
      <c r="T161" s="31">
        <v>12</v>
      </c>
      <c r="U161" s="31">
        <v>10.5</v>
      </c>
      <c r="V161" s="85">
        <v>9.2</v>
      </c>
      <c r="W161" s="28">
        <f t="shared" si="7"/>
        <v>0.5665132628584695</v>
      </c>
      <c r="X161" s="28">
        <f>SUM(X$41,$W$46:$W161)</f>
        <v>89.42791064995806</v>
      </c>
      <c r="Y161" s="29">
        <v>36.9</v>
      </c>
    </row>
    <row r="162" spans="1:25" ht="12.75">
      <c r="A162" s="20">
        <v>156</v>
      </c>
      <c r="B162" s="21" t="s">
        <v>202</v>
      </c>
      <c r="C162" s="23">
        <v>36.4</v>
      </c>
      <c r="D162" s="23">
        <v>37.3</v>
      </c>
      <c r="E162" s="23">
        <v>38.1</v>
      </c>
      <c r="F162" s="23">
        <v>34.4</v>
      </c>
      <c r="G162" s="30">
        <v>28.3</v>
      </c>
      <c r="H162" s="23">
        <v>27.4</v>
      </c>
      <c r="I162" s="23">
        <v>27.9</v>
      </c>
      <c r="J162" s="23">
        <v>24.6</v>
      </c>
      <c r="K162" s="23">
        <v>24</v>
      </c>
      <c r="L162" s="30">
        <v>20.9</v>
      </c>
      <c r="M162" s="23">
        <v>18.6</v>
      </c>
      <c r="N162" s="31">
        <v>19.9</v>
      </c>
      <c r="O162" s="31">
        <v>18.1</v>
      </c>
      <c r="P162" s="31">
        <v>17.2</v>
      </c>
      <c r="Q162" s="32">
        <v>16.3</v>
      </c>
      <c r="R162" s="31">
        <v>15.1</v>
      </c>
      <c r="S162" s="31">
        <v>13.6</v>
      </c>
      <c r="T162" s="31">
        <v>12.1</v>
      </c>
      <c r="U162" s="31">
        <v>10.6</v>
      </c>
      <c r="V162" s="85">
        <v>9.2</v>
      </c>
      <c r="W162" s="28">
        <f t="shared" si="7"/>
        <v>0.0015199136320593084</v>
      </c>
      <c r="X162" s="28">
        <f>SUM(X$41,$W$46:$W162)</f>
        <v>89.42943056359013</v>
      </c>
      <c r="Y162" s="29">
        <v>0.099</v>
      </c>
    </row>
    <row r="163" spans="1:25" ht="12.75">
      <c r="A163" s="20">
        <v>157</v>
      </c>
      <c r="B163" s="21" t="s">
        <v>167</v>
      </c>
      <c r="C163" s="23">
        <v>28</v>
      </c>
      <c r="D163" s="23">
        <v>26.8</v>
      </c>
      <c r="E163" s="23">
        <v>28</v>
      </c>
      <c r="F163" s="23">
        <v>28.9</v>
      </c>
      <c r="G163" s="30">
        <v>30.5</v>
      </c>
      <c r="H163" s="23">
        <v>31.3</v>
      </c>
      <c r="I163" s="23">
        <v>31.3</v>
      </c>
      <c r="J163" s="23">
        <v>30.2</v>
      </c>
      <c r="K163" s="23">
        <v>30.8</v>
      </c>
      <c r="L163" s="30">
        <v>30.4</v>
      </c>
      <c r="M163" s="23">
        <v>29.8</v>
      </c>
      <c r="N163" s="31">
        <v>27.5</v>
      </c>
      <c r="O163" s="31">
        <v>25.1</v>
      </c>
      <c r="P163" s="31">
        <v>22.6</v>
      </c>
      <c r="Q163" s="32">
        <v>20.1</v>
      </c>
      <c r="R163" s="31">
        <v>17.7</v>
      </c>
      <c r="S163" s="31">
        <v>15.4</v>
      </c>
      <c r="T163" s="31">
        <v>13.4</v>
      </c>
      <c r="U163" s="31">
        <v>11.4</v>
      </c>
      <c r="V163" s="85">
        <v>9.5</v>
      </c>
      <c r="W163" s="28">
        <f t="shared" si="7"/>
        <v>0.19513234609569505</v>
      </c>
      <c r="X163" s="28">
        <f>SUM(X$41,$W$46:$W163)</f>
        <v>89.62456290968582</v>
      </c>
      <c r="Y163" s="29">
        <v>12.71</v>
      </c>
    </row>
    <row r="164" spans="1:25" ht="12.75">
      <c r="A164" s="20">
        <v>158</v>
      </c>
      <c r="B164" s="21" t="s">
        <v>169</v>
      </c>
      <c r="C164" s="23">
        <v>28.1</v>
      </c>
      <c r="D164" s="23">
        <v>29.7</v>
      </c>
      <c r="E164" s="23">
        <v>30.5</v>
      </c>
      <c r="F164" s="23">
        <v>29.8</v>
      </c>
      <c r="G164" s="30">
        <v>29.9</v>
      </c>
      <c r="H164" s="23">
        <v>30.6</v>
      </c>
      <c r="I164" s="23">
        <v>29.5</v>
      </c>
      <c r="J164" s="23">
        <v>29.3</v>
      </c>
      <c r="K164" s="23">
        <v>29.4</v>
      </c>
      <c r="L164" s="30">
        <v>27.2</v>
      </c>
      <c r="M164" s="23">
        <v>25.3</v>
      </c>
      <c r="N164" s="31">
        <v>23.8</v>
      </c>
      <c r="O164" s="31">
        <v>21.8</v>
      </c>
      <c r="P164" s="31">
        <v>20</v>
      </c>
      <c r="Q164" s="32">
        <v>18.2</v>
      </c>
      <c r="R164" s="31">
        <v>16.4</v>
      </c>
      <c r="S164" s="31">
        <v>14.7</v>
      </c>
      <c r="T164" s="31">
        <v>13</v>
      </c>
      <c r="U164" s="31">
        <v>11.4</v>
      </c>
      <c r="V164" s="85">
        <v>9.9</v>
      </c>
      <c r="W164" s="28">
        <f t="shared" si="7"/>
        <v>0.003300822534270215</v>
      </c>
      <c r="X164" s="28">
        <f>SUM(X$41,$W$46:$W164)</f>
        <v>89.62786373222009</v>
      </c>
      <c r="Y164" s="29">
        <v>0.215</v>
      </c>
    </row>
    <row r="165" spans="1:25" ht="12.75">
      <c r="A165" s="20">
        <v>159</v>
      </c>
      <c r="B165" s="21" t="s">
        <v>62</v>
      </c>
      <c r="C165" s="23">
        <v>16.5</v>
      </c>
      <c r="D165" s="23">
        <v>19.1</v>
      </c>
      <c r="E165" s="23">
        <v>21.1</v>
      </c>
      <c r="F165" s="23">
        <v>22.4</v>
      </c>
      <c r="G165" s="30">
        <v>23.7</v>
      </c>
      <c r="H165" s="23">
        <v>25.2</v>
      </c>
      <c r="I165" s="23">
        <v>24.5</v>
      </c>
      <c r="J165" s="23">
        <v>22.6</v>
      </c>
      <c r="K165" s="23">
        <v>23.7</v>
      </c>
      <c r="L165" s="30">
        <v>25.5</v>
      </c>
      <c r="M165" s="23">
        <v>24.3</v>
      </c>
      <c r="N165" s="31">
        <v>19.7</v>
      </c>
      <c r="O165" s="31">
        <v>17.7</v>
      </c>
      <c r="P165" s="31">
        <v>16.5</v>
      </c>
      <c r="Q165" s="32">
        <v>15.5</v>
      </c>
      <c r="R165" s="31">
        <v>14.5</v>
      </c>
      <c r="S165" s="31">
        <v>13.3</v>
      </c>
      <c r="T165" s="31">
        <v>12</v>
      </c>
      <c r="U165" s="31">
        <v>10.9</v>
      </c>
      <c r="V165" s="85">
        <v>10</v>
      </c>
      <c r="W165" s="28">
        <f t="shared" si="7"/>
        <v>0.3152362283542806</v>
      </c>
      <c r="X165" s="28">
        <f>SUM(X$41,$W$46:$W165)</f>
        <v>89.94309996057437</v>
      </c>
      <c r="Y165" s="29">
        <v>20.533</v>
      </c>
    </row>
    <row r="166" spans="1:25" ht="12.75">
      <c r="A166" s="20">
        <v>160</v>
      </c>
      <c r="B166" s="21" t="s">
        <v>116</v>
      </c>
      <c r="C166" s="23">
        <v>22.7</v>
      </c>
      <c r="D166" s="23">
        <v>25.3</v>
      </c>
      <c r="E166" s="23">
        <v>27.3</v>
      </c>
      <c r="F166" s="23">
        <v>29.1</v>
      </c>
      <c r="G166" s="30">
        <v>31.3</v>
      </c>
      <c r="H166" s="23">
        <v>33.5</v>
      </c>
      <c r="I166" s="23">
        <v>33.9</v>
      </c>
      <c r="J166" s="23">
        <v>33.1</v>
      </c>
      <c r="K166" s="23">
        <v>31.9</v>
      </c>
      <c r="L166" s="30">
        <v>30.6</v>
      </c>
      <c r="M166" s="23">
        <v>28.8</v>
      </c>
      <c r="N166" s="31">
        <v>26.7</v>
      </c>
      <c r="O166" s="31">
        <v>24.4</v>
      </c>
      <c r="P166" s="31">
        <v>22.1</v>
      </c>
      <c r="Q166" s="32">
        <v>19.9</v>
      </c>
      <c r="R166" s="31">
        <v>17.9</v>
      </c>
      <c r="S166" s="31">
        <v>15.9</v>
      </c>
      <c r="T166" s="31">
        <v>13.9</v>
      </c>
      <c r="U166" s="31">
        <v>11.9</v>
      </c>
      <c r="V166" s="85">
        <v>10</v>
      </c>
      <c r="W166" s="28">
        <f t="shared" si="7"/>
        <v>0.09578526414563661</v>
      </c>
      <c r="X166" s="28">
        <f>SUM(X$41,$W$46:$W166)</f>
        <v>90.03888522472</v>
      </c>
      <c r="Y166" s="29">
        <v>6.239</v>
      </c>
    </row>
    <row r="167" spans="1:25" ht="12.75">
      <c r="A167" s="20">
        <v>161</v>
      </c>
      <c r="B167" s="21" t="s">
        <v>146</v>
      </c>
      <c r="C167" s="23">
        <v>26.1</v>
      </c>
      <c r="D167" s="23">
        <v>25.4</v>
      </c>
      <c r="E167" s="23">
        <v>25.4</v>
      </c>
      <c r="F167" s="23">
        <v>26.2</v>
      </c>
      <c r="G167" s="30">
        <v>27.6</v>
      </c>
      <c r="H167" s="23">
        <v>28.1</v>
      </c>
      <c r="I167" s="23">
        <v>28.4</v>
      </c>
      <c r="J167" s="23">
        <v>28.5</v>
      </c>
      <c r="K167" s="23">
        <v>28.3</v>
      </c>
      <c r="L167" s="30">
        <v>27.6</v>
      </c>
      <c r="M167" s="23">
        <v>26.6</v>
      </c>
      <c r="N167" s="31">
        <v>24.6</v>
      </c>
      <c r="O167" s="31">
        <v>22.1</v>
      </c>
      <c r="P167" s="31">
        <v>20</v>
      </c>
      <c r="Q167" s="32">
        <v>18.2</v>
      </c>
      <c r="R167" s="31">
        <v>16.6</v>
      </c>
      <c r="S167" s="31">
        <v>15.1</v>
      </c>
      <c r="T167" s="31">
        <v>13.4</v>
      </c>
      <c r="U167" s="31">
        <v>11.7</v>
      </c>
      <c r="V167" s="85">
        <v>10.1</v>
      </c>
      <c r="W167" s="28">
        <f t="shared" si="7"/>
        <v>0.045489940321128595</v>
      </c>
      <c r="X167" s="28">
        <f>SUM(X$41,$W$46:$W167)</f>
        <v>90.08437516504114</v>
      </c>
      <c r="Y167" s="29">
        <v>2.963</v>
      </c>
    </row>
    <row r="168" spans="1:25" ht="12.75">
      <c r="A168" s="20">
        <v>162</v>
      </c>
      <c r="B168" s="21" t="s">
        <v>149</v>
      </c>
      <c r="C168" s="23">
        <v>26.6</v>
      </c>
      <c r="D168" s="23">
        <v>28.3</v>
      </c>
      <c r="E168" s="23">
        <v>29</v>
      </c>
      <c r="F168" s="23">
        <v>29.8</v>
      </c>
      <c r="G168" s="30">
        <v>30.5</v>
      </c>
      <c r="H168" s="23">
        <v>31.6</v>
      </c>
      <c r="I168" s="23">
        <v>30.7</v>
      </c>
      <c r="J168" s="23">
        <v>30.4</v>
      </c>
      <c r="K168" s="23">
        <v>27.6</v>
      </c>
      <c r="L168" s="30">
        <v>26.1</v>
      </c>
      <c r="M168" s="23">
        <v>27.5</v>
      </c>
      <c r="N168" s="31">
        <v>26.1</v>
      </c>
      <c r="O168" s="31">
        <v>23.6</v>
      </c>
      <c r="P168" s="31">
        <v>21.2</v>
      </c>
      <c r="Q168" s="32">
        <v>19.3</v>
      </c>
      <c r="R168" s="31">
        <v>17.7</v>
      </c>
      <c r="S168" s="31">
        <v>15.9</v>
      </c>
      <c r="T168" s="31">
        <v>14.1</v>
      </c>
      <c r="U168" s="31">
        <v>12.1</v>
      </c>
      <c r="V168" s="85">
        <v>10.2</v>
      </c>
      <c r="W168" s="28">
        <f t="shared" si="7"/>
        <v>0.5907397649937178</v>
      </c>
      <c r="X168" s="28">
        <f>SUM(X$41,$W$46:$W168)</f>
        <v>90.67511493003485</v>
      </c>
      <c r="Y168" s="29">
        <v>38.478</v>
      </c>
    </row>
    <row r="169" spans="1:25" ht="12.75">
      <c r="A169" s="20">
        <v>163</v>
      </c>
      <c r="B169" s="21" t="s">
        <v>106</v>
      </c>
      <c r="C169" s="23">
        <v>21.6</v>
      </c>
      <c r="D169" s="23">
        <v>22.5</v>
      </c>
      <c r="E169" s="23">
        <v>23.4</v>
      </c>
      <c r="F169" s="23">
        <v>24.5</v>
      </c>
      <c r="G169" s="30">
        <v>25.9</v>
      </c>
      <c r="H169" s="23">
        <v>27.4</v>
      </c>
      <c r="I169" s="23">
        <v>29.4</v>
      </c>
      <c r="J169" s="23">
        <v>29.5</v>
      </c>
      <c r="K169" s="23">
        <v>28.8</v>
      </c>
      <c r="L169" s="30">
        <v>27.1</v>
      </c>
      <c r="M169" s="23">
        <v>25.2</v>
      </c>
      <c r="N169" s="31">
        <v>23.1</v>
      </c>
      <c r="O169" s="31">
        <v>21.2</v>
      </c>
      <c r="P169" s="31">
        <v>19.2</v>
      </c>
      <c r="Q169" s="32">
        <v>17.2</v>
      </c>
      <c r="R169" s="31">
        <v>15.6</v>
      </c>
      <c r="S169" s="31">
        <v>14.2</v>
      </c>
      <c r="T169" s="31">
        <v>12.9</v>
      </c>
      <c r="U169" s="31">
        <v>11.6</v>
      </c>
      <c r="V169" s="85">
        <v>10.3</v>
      </c>
      <c r="W169" s="28">
        <f t="shared" si="7"/>
        <v>2.1701910239734907</v>
      </c>
      <c r="X169" s="28">
        <f>SUM(X$41,$W$46:$W169)</f>
        <v>92.84530595400834</v>
      </c>
      <c r="Y169" s="29">
        <v>141.356</v>
      </c>
    </row>
    <row r="170" spans="1:25" ht="12.75">
      <c r="A170" s="20">
        <v>164</v>
      </c>
      <c r="B170" s="21" t="s">
        <v>54</v>
      </c>
      <c r="C170" s="23">
        <v>14.8</v>
      </c>
      <c r="D170" s="23">
        <v>24.2</v>
      </c>
      <c r="E170" s="23">
        <v>32</v>
      </c>
      <c r="F170" s="23">
        <v>34.7</v>
      </c>
      <c r="G170" s="30">
        <v>31.8</v>
      </c>
      <c r="H170" s="23">
        <v>31.6</v>
      </c>
      <c r="I170" s="23">
        <v>31</v>
      </c>
      <c r="J170" s="23">
        <v>28.2</v>
      </c>
      <c r="K170" s="23">
        <v>27.6</v>
      </c>
      <c r="L170" s="30">
        <v>27.1</v>
      </c>
      <c r="M170" s="23">
        <v>26.7</v>
      </c>
      <c r="N170" s="31">
        <v>24.9</v>
      </c>
      <c r="O170" s="31">
        <v>22.6</v>
      </c>
      <c r="P170" s="31">
        <v>20.8</v>
      </c>
      <c r="Q170" s="32">
        <v>19.4</v>
      </c>
      <c r="R170" s="31">
        <v>17.9</v>
      </c>
      <c r="S170" s="31">
        <v>16.1</v>
      </c>
      <c r="T170" s="31">
        <v>14.1</v>
      </c>
      <c r="U170" s="31">
        <v>12.3</v>
      </c>
      <c r="V170" s="85">
        <v>10.6</v>
      </c>
      <c r="W170" s="28">
        <f t="shared" si="7"/>
        <v>0.0023489574313643852</v>
      </c>
      <c r="X170" s="28">
        <f>SUM(X$41,$W$46:$W170)</f>
        <v>92.8476549114397</v>
      </c>
      <c r="Y170" s="29">
        <v>0.153</v>
      </c>
    </row>
    <row r="171" spans="1:25" ht="12.75">
      <c r="A171" s="20">
        <v>165</v>
      </c>
      <c r="B171" s="21" t="s">
        <v>137</v>
      </c>
      <c r="C171" s="23">
        <v>25</v>
      </c>
      <c r="D171" s="23">
        <v>27.4</v>
      </c>
      <c r="E171" s="23">
        <v>29.8</v>
      </c>
      <c r="F171" s="23">
        <v>31.5</v>
      </c>
      <c r="G171" s="30">
        <v>32.5</v>
      </c>
      <c r="H171" s="23">
        <v>32.5</v>
      </c>
      <c r="I171" s="23">
        <v>30.6</v>
      </c>
      <c r="J171" s="23">
        <v>29.3</v>
      </c>
      <c r="K171" s="23">
        <v>26.4</v>
      </c>
      <c r="L171" s="30">
        <v>22.5</v>
      </c>
      <c r="M171" s="23">
        <v>20.2</v>
      </c>
      <c r="N171" s="31">
        <v>20.5</v>
      </c>
      <c r="O171" s="31">
        <v>19.7</v>
      </c>
      <c r="P171" s="31">
        <v>18.8</v>
      </c>
      <c r="Q171" s="32">
        <v>17.1</v>
      </c>
      <c r="R171" s="31">
        <v>15.6</v>
      </c>
      <c r="S171" s="31">
        <v>14.2</v>
      </c>
      <c r="T171" s="31">
        <v>13</v>
      </c>
      <c r="U171" s="31">
        <v>11.9</v>
      </c>
      <c r="V171" s="85">
        <v>10.8</v>
      </c>
      <c r="W171" s="28">
        <f t="shared" si="7"/>
        <v>0.1762178653411792</v>
      </c>
      <c r="X171" s="28">
        <f>SUM(X$41,$W$46:$W171)</f>
        <v>93.02387277678088</v>
      </c>
      <c r="Y171" s="29">
        <v>11.478</v>
      </c>
    </row>
    <row r="172" spans="1:25" ht="12.75">
      <c r="A172" s="20">
        <v>166</v>
      </c>
      <c r="B172" s="21" t="s">
        <v>92</v>
      </c>
      <c r="C172" s="23">
        <v>20.4</v>
      </c>
      <c r="D172" s="23">
        <v>22.9</v>
      </c>
      <c r="E172" s="23">
        <v>26.1</v>
      </c>
      <c r="F172" s="23">
        <v>29.1</v>
      </c>
      <c r="G172" s="30">
        <v>30.9</v>
      </c>
      <c r="H172" s="23">
        <v>30.9</v>
      </c>
      <c r="I172" s="23">
        <v>30</v>
      </c>
      <c r="J172" s="23">
        <v>28.7</v>
      </c>
      <c r="K172" s="23">
        <v>27.4</v>
      </c>
      <c r="L172" s="30">
        <v>24.6</v>
      </c>
      <c r="M172" s="23">
        <v>24.5</v>
      </c>
      <c r="N172" s="31">
        <v>23.7</v>
      </c>
      <c r="O172" s="31">
        <v>21.1</v>
      </c>
      <c r="P172" s="31">
        <v>19.2</v>
      </c>
      <c r="Q172" s="32">
        <v>17.7</v>
      </c>
      <c r="R172" s="31">
        <v>16.5</v>
      </c>
      <c r="S172" s="31">
        <v>15.2</v>
      </c>
      <c r="T172" s="31">
        <v>13.8</v>
      </c>
      <c r="U172" s="31">
        <v>12.3</v>
      </c>
      <c r="V172" s="85">
        <v>11</v>
      </c>
      <c r="W172" s="28">
        <f t="shared" si="7"/>
        <v>0.05542311324983942</v>
      </c>
      <c r="X172" s="28">
        <f>SUM(X$41,$W$46:$W172)</f>
        <v>93.07929589003072</v>
      </c>
      <c r="Y172" s="29">
        <v>3.61</v>
      </c>
    </row>
    <row r="173" spans="1:25" ht="12.75">
      <c r="A173" s="20">
        <v>167</v>
      </c>
      <c r="B173" s="21" t="s">
        <v>188</v>
      </c>
      <c r="C173" s="23">
        <v>31.9</v>
      </c>
      <c r="D173" s="23">
        <v>31.4</v>
      </c>
      <c r="E173" s="23">
        <v>31.6</v>
      </c>
      <c r="F173" s="23">
        <v>32.7</v>
      </c>
      <c r="G173" s="30">
        <v>33.9</v>
      </c>
      <c r="H173" s="23">
        <v>33.3</v>
      </c>
      <c r="I173" s="23">
        <v>31.5</v>
      </c>
      <c r="J173" s="23">
        <v>32.7</v>
      </c>
      <c r="K173" s="23">
        <v>29.4</v>
      </c>
      <c r="L173" s="30">
        <v>28.3</v>
      </c>
      <c r="M173" s="23">
        <v>25</v>
      </c>
      <c r="N173" s="31">
        <v>22.6</v>
      </c>
      <c r="O173" s="31">
        <v>22.6</v>
      </c>
      <c r="P173" s="31">
        <v>21.7</v>
      </c>
      <c r="Q173" s="32">
        <v>20.2</v>
      </c>
      <c r="R173" s="31">
        <v>18.1</v>
      </c>
      <c r="S173" s="31">
        <v>16.1</v>
      </c>
      <c r="T173" s="31">
        <v>14.2</v>
      </c>
      <c r="U173" s="31">
        <v>12.7</v>
      </c>
      <c r="V173" s="85">
        <v>11.2</v>
      </c>
      <c r="W173" s="28">
        <f t="shared" si="7"/>
        <v>0.42981315195083225</v>
      </c>
      <c r="X173" s="28">
        <f>SUM(X$41,$W$46:$W173)</f>
        <v>93.50910904198156</v>
      </c>
      <c r="Y173" s="29">
        <v>27.996</v>
      </c>
    </row>
    <row r="174" spans="1:25" ht="12.75">
      <c r="A174" s="20">
        <v>168</v>
      </c>
      <c r="B174" s="21" t="s">
        <v>105</v>
      </c>
      <c r="C174" s="23">
        <v>21.4</v>
      </c>
      <c r="D174" s="23">
        <v>23.9</v>
      </c>
      <c r="E174" s="23">
        <v>25.5</v>
      </c>
      <c r="F174" s="23">
        <v>26.3</v>
      </c>
      <c r="G174" s="30">
        <v>27.3</v>
      </c>
      <c r="H174" s="23">
        <v>28.8</v>
      </c>
      <c r="I174" s="23">
        <v>30.5</v>
      </c>
      <c r="J174" s="23">
        <v>31</v>
      </c>
      <c r="K174" s="23">
        <v>29.7</v>
      </c>
      <c r="L174" s="30">
        <v>28.4</v>
      </c>
      <c r="M174" s="23">
        <v>27.8</v>
      </c>
      <c r="N174" s="31">
        <v>26.2</v>
      </c>
      <c r="O174" s="31">
        <v>23.7</v>
      </c>
      <c r="P174" s="31">
        <v>21.3</v>
      </c>
      <c r="Q174" s="32">
        <v>19.2</v>
      </c>
      <c r="R174" s="31">
        <v>17.6</v>
      </c>
      <c r="S174" s="31">
        <v>16.1</v>
      </c>
      <c r="T174" s="31">
        <v>14.6</v>
      </c>
      <c r="U174" s="31">
        <v>12.8</v>
      </c>
      <c r="V174" s="85">
        <v>11.2</v>
      </c>
      <c r="W174" s="28">
        <f aca="true" t="shared" si="8" ref="W174:W201">100*$Y174/$Y$203</f>
        <v>0.18070084292260666</v>
      </c>
      <c r="X174" s="28">
        <f>SUM(X$41,$W$46:$W174)</f>
        <v>93.68980988490416</v>
      </c>
      <c r="Y174" s="29">
        <v>11.77</v>
      </c>
    </row>
    <row r="175" spans="1:25" ht="12.75">
      <c r="A175" s="20">
        <v>169</v>
      </c>
      <c r="B175" s="21" t="s">
        <v>56</v>
      </c>
      <c r="C175" s="23">
        <v>15</v>
      </c>
      <c r="D175" s="23">
        <v>18.6</v>
      </c>
      <c r="E175" s="23">
        <v>21.4</v>
      </c>
      <c r="F175" s="23">
        <v>22.2</v>
      </c>
      <c r="G175" s="30">
        <v>23.3</v>
      </c>
      <c r="H175" s="23">
        <v>25.5</v>
      </c>
      <c r="I175" s="23">
        <v>27</v>
      </c>
      <c r="J175" s="23">
        <v>27.9</v>
      </c>
      <c r="K175" s="23">
        <v>28.6</v>
      </c>
      <c r="L175" s="30">
        <v>28.3</v>
      </c>
      <c r="M175" s="23">
        <v>26.9</v>
      </c>
      <c r="N175" s="31">
        <v>24.5</v>
      </c>
      <c r="O175" s="31">
        <v>22.4</v>
      </c>
      <c r="P175" s="31">
        <v>20.7</v>
      </c>
      <c r="Q175" s="32">
        <v>19.1</v>
      </c>
      <c r="R175" s="31">
        <v>17.6</v>
      </c>
      <c r="S175" s="31">
        <v>16</v>
      </c>
      <c r="T175" s="31">
        <v>14.3</v>
      </c>
      <c r="U175" s="31">
        <v>12.8</v>
      </c>
      <c r="V175" s="85">
        <v>11.4</v>
      </c>
      <c r="W175" s="28">
        <f t="shared" si="8"/>
        <v>0.024825255990302036</v>
      </c>
      <c r="X175" s="28">
        <f>SUM(X$41,$W$46:$W175)</f>
        <v>93.71463514089447</v>
      </c>
      <c r="Y175" s="29">
        <v>1.617</v>
      </c>
    </row>
    <row r="176" spans="1:25" ht="12.75">
      <c r="A176" s="20">
        <v>170</v>
      </c>
      <c r="B176" s="21" t="s">
        <v>120</v>
      </c>
      <c r="C176" s="23">
        <v>23</v>
      </c>
      <c r="D176" s="23">
        <v>26.4</v>
      </c>
      <c r="E176" s="23">
        <v>29.7</v>
      </c>
      <c r="F176" s="23">
        <v>31.5</v>
      </c>
      <c r="G176" s="30">
        <v>32.6</v>
      </c>
      <c r="H176" s="23">
        <v>33.6</v>
      </c>
      <c r="I176" s="23">
        <v>35</v>
      </c>
      <c r="J176" s="23">
        <v>30.7</v>
      </c>
      <c r="K176" s="23">
        <v>29.4</v>
      </c>
      <c r="L176" s="30">
        <v>30</v>
      </c>
      <c r="M176" s="23">
        <v>29.1</v>
      </c>
      <c r="N176" s="31">
        <v>26.8</v>
      </c>
      <c r="O176" s="31">
        <v>24.1</v>
      </c>
      <c r="P176" s="31">
        <v>21.6</v>
      </c>
      <c r="Q176" s="32">
        <v>19.8</v>
      </c>
      <c r="R176" s="31">
        <v>18.4</v>
      </c>
      <c r="S176" s="31">
        <v>16.9</v>
      </c>
      <c r="T176" s="31">
        <v>15.1</v>
      </c>
      <c r="U176" s="31">
        <v>13.2</v>
      </c>
      <c r="V176" s="85">
        <v>11.5</v>
      </c>
      <c r="W176" s="28">
        <f t="shared" si="8"/>
        <v>0.012251425034175032</v>
      </c>
      <c r="X176" s="28">
        <f>SUM(X$41,$W$46:$W176)</f>
        <v>93.72688656592865</v>
      </c>
      <c r="Y176" s="29">
        <v>0.798</v>
      </c>
    </row>
    <row r="177" spans="1:25" ht="12.75">
      <c r="A177" s="20">
        <v>171</v>
      </c>
      <c r="B177" s="21" t="s">
        <v>101</v>
      </c>
      <c r="C177" s="23">
        <v>21.2</v>
      </c>
      <c r="D177" s="23">
        <v>22.9</v>
      </c>
      <c r="E177" s="23">
        <v>25.8</v>
      </c>
      <c r="F177" s="23">
        <v>27.1</v>
      </c>
      <c r="G177" s="30">
        <v>27.6</v>
      </c>
      <c r="H177" s="23">
        <v>28</v>
      </c>
      <c r="I177" s="23">
        <v>28.3</v>
      </c>
      <c r="J177" s="23">
        <v>29.3</v>
      </c>
      <c r="K177" s="23">
        <v>29.7</v>
      </c>
      <c r="L177" s="30">
        <v>28.3</v>
      </c>
      <c r="M177" s="23">
        <v>26.3</v>
      </c>
      <c r="N177" s="31">
        <v>25.2</v>
      </c>
      <c r="O177" s="31">
        <v>24.1</v>
      </c>
      <c r="P177" s="31">
        <v>22.4</v>
      </c>
      <c r="Q177" s="32">
        <v>20.5</v>
      </c>
      <c r="R177" s="31">
        <v>18.4</v>
      </c>
      <c r="S177" s="31">
        <v>16.7</v>
      </c>
      <c r="T177" s="31">
        <v>15.3</v>
      </c>
      <c r="U177" s="31">
        <v>13.9</v>
      </c>
      <c r="V177" s="85">
        <v>12.6</v>
      </c>
      <c r="W177" s="28">
        <f t="shared" si="8"/>
        <v>1.2126454357761265</v>
      </c>
      <c r="X177" s="28">
        <f>SUM(X$41,$W$46:$W177)</f>
        <v>94.93953200170478</v>
      </c>
      <c r="Y177" s="29">
        <v>78.986</v>
      </c>
    </row>
    <row r="178" spans="1:25" ht="12.75">
      <c r="A178" s="20">
        <v>172</v>
      </c>
      <c r="B178" s="21" t="s">
        <v>163</v>
      </c>
      <c r="C178" s="23">
        <v>27.8</v>
      </c>
      <c r="D178" s="23">
        <v>30</v>
      </c>
      <c r="E178" s="23">
        <v>32.4</v>
      </c>
      <c r="F178" s="23">
        <v>34.1</v>
      </c>
      <c r="G178" s="30">
        <v>36.4</v>
      </c>
      <c r="H178" s="23">
        <v>37.2</v>
      </c>
      <c r="I178" s="23">
        <v>37.7</v>
      </c>
      <c r="J178" s="23">
        <v>35</v>
      </c>
      <c r="K178" s="23">
        <v>29.2</v>
      </c>
      <c r="L178" s="30">
        <v>26.6</v>
      </c>
      <c r="M178" s="23">
        <v>25.9</v>
      </c>
      <c r="N178" s="31">
        <v>27.4</v>
      </c>
      <c r="O178" s="31">
        <v>25.7</v>
      </c>
      <c r="P178" s="31">
        <v>22.8</v>
      </c>
      <c r="Q178" s="32">
        <v>20.3</v>
      </c>
      <c r="R178" s="31">
        <v>18.8</v>
      </c>
      <c r="S178" s="31">
        <v>17.5</v>
      </c>
      <c r="T178" s="31">
        <v>16</v>
      </c>
      <c r="U178" s="31">
        <v>14.3</v>
      </c>
      <c r="V178" s="85">
        <v>12.6</v>
      </c>
      <c r="W178" s="28">
        <f t="shared" si="8"/>
        <v>0.546539448360397</v>
      </c>
      <c r="X178" s="28">
        <f>SUM(X$41,$W$46:$W178)</f>
        <v>95.48607145006517</v>
      </c>
      <c r="Y178" s="29">
        <v>35.599</v>
      </c>
    </row>
    <row r="179" spans="1:25" ht="12.75">
      <c r="A179" s="20">
        <v>173</v>
      </c>
      <c r="B179" s="21" t="s">
        <v>124</v>
      </c>
      <c r="C179" s="23">
        <v>23.2</v>
      </c>
      <c r="D179" s="23">
        <v>24.3</v>
      </c>
      <c r="E179" s="23">
        <v>25.1</v>
      </c>
      <c r="F179" s="23">
        <v>26.1</v>
      </c>
      <c r="G179" s="30">
        <v>26.8</v>
      </c>
      <c r="H179" s="23">
        <v>27.9</v>
      </c>
      <c r="I179" s="23">
        <v>28.5</v>
      </c>
      <c r="J179" s="23">
        <v>28.5</v>
      </c>
      <c r="K179" s="23">
        <v>29.6</v>
      </c>
      <c r="L179" s="30">
        <v>29.8</v>
      </c>
      <c r="M179" s="23">
        <v>28.3</v>
      </c>
      <c r="N179" s="31">
        <v>26.7</v>
      </c>
      <c r="O179" s="31">
        <v>24.8</v>
      </c>
      <c r="P179" s="31">
        <v>22.8</v>
      </c>
      <c r="Q179" s="32">
        <v>20.8</v>
      </c>
      <c r="R179" s="31">
        <v>19</v>
      </c>
      <c r="S179" s="31">
        <v>17.4</v>
      </c>
      <c r="T179" s="31">
        <v>15.8</v>
      </c>
      <c r="U179" s="31">
        <v>14.2</v>
      </c>
      <c r="V179" s="85">
        <v>12.8</v>
      </c>
      <c r="W179" s="28">
        <f t="shared" si="8"/>
        <v>0.2862196953786029</v>
      </c>
      <c r="X179" s="28">
        <f>SUM(X$41,$W$46:$W179)</f>
        <v>95.77229114544377</v>
      </c>
      <c r="Y179" s="29">
        <v>18.643</v>
      </c>
    </row>
    <row r="180" spans="1:25" ht="12.75">
      <c r="A180" s="20">
        <v>174</v>
      </c>
      <c r="B180" s="21" t="s">
        <v>91</v>
      </c>
      <c r="C180" s="23">
        <v>20.4</v>
      </c>
      <c r="D180" s="23">
        <v>23.5</v>
      </c>
      <c r="E180" s="23">
        <v>24.9</v>
      </c>
      <c r="F180" s="23">
        <v>25.9</v>
      </c>
      <c r="G180" s="30">
        <v>26.4</v>
      </c>
      <c r="H180" s="23">
        <v>26.2</v>
      </c>
      <c r="I180" s="23">
        <v>21.9</v>
      </c>
      <c r="J180" s="23">
        <v>23.8</v>
      </c>
      <c r="K180" s="23">
        <v>25.9</v>
      </c>
      <c r="L180" s="30">
        <v>27.8</v>
      </c>
      <c r="M180" s="23">
        <v>29.9</v>
      </c>
      <c r="N180" s="31">
        <v>30.1</v>
      </c>
      <c r="O180" s="31">
        <v>27.4</v>
      </c>
      <c r="P180" s="31">
        <v>23.7</v>
      </c>
      <c r="Q180" s="32">
        <v>20.6</v>
      </c>
      <c r="R180" s="31">
        <v>18.7</v>
      </c>
      <c r="S180" s="31">
        <v>17.6</v>
      </c>
      <c r="T180" s="31">
        <v>16.6</v>
      </c>
      <c r="U180" s="31">
        <v>14.8</v>
      </c>
      <c r="V180" s="85">
        <v>12.8</v>
      </c>
      <c r="W180" s="28">
        <f t="shared" si="8"/>
        <v>0.06950150517507564</v>
      </c>
      <c r="X180" s="28">
        <f>SUM(X$41,$W$46:$W180)</f>
        <v>95.84179265061884</v>
      </c>
      <c r="Y180" s="29">
        <v>4.527</v>
      </c>
    </row>
    <row r="181" spans="1:25" ht="12.75">
      <c r="A181" s="20">
        <v>175</v>
      </c>
      <c r="B181" s="21" t="s">
        <v>164</v>
      </c>
      <c r="C181" s="23">
        <v>27.8</v>
      </c>
      <c r="D181" s="23">
        <v>29.9</v>
      </c>
      <c r="E181" s="23">
        <v>31.2</v>
      </c>
      <c r="F181" s="23">
        <v>32</v>
      </c>
      <c r="G181" s="30">
        <v>32.3</v>
      </c>
      <c r="H181" s="23">
        <v>33.4</v>
      </c>
      <c r="I181" s="23">
        <v>37.1</v>
      </c>
      <c r="J181" s="23">
        <v>33.9</v>
      </c>
      <c r="K181" s="25">
        <v>2</v>
      </c>
      <c r="L181" s="30">
        <v>16.1</v>
      </c>
      <c r="M181" s="23">
        <v>23.3</v>
      </c>
      <c r="N181" s="31">
        <v>27.3</v>
      </c>
      <c r="O181" s="31">
        <v>27.2</v>
      </c>
      <c r="P181" s="31">
        <v>24.5</v>
      </c>
      <c r="Q181" s="32">
        <v>20.6</v>
      </c>
      <c r="R181" s="31">
        <v>17.9</v>
      </c>
      <c r="S181" s="31">
        <v>16.9</v>
      </c>
      <c r="T181" s="31">
        <v>16.3</v>
      </c>
      <c r="U181" s="31">
        <v>15.1</v>
      </c>
      <c r="V181" s="85">
        <v>13.1</v>
      </c>
      <c r="W181" s="28">
        <f t="shared" si="8"/>
        <v>0.1417664896811682</v>
      </c>
      <c r="X181" s="28">
        <f>SUM(X$41,$W$46:$W181)</f>
        <v>95.98355914030002</v>
      </c>
      <c r="Y181" s="29">
        <v>9.234</v>
      </c>
    </row>
    <row r="182" spans="1:25" ht="12.75">
      <c r="A182" s="20">
        <v>176</v>
      </c>
      <c r="B182" s="21" t="s">
        <v>104</v>
      </c>
      <c r="C182" s="23">
        <v>21.4</v>
      </c>
      <c r="D182" s="23">
        <v>24.1</v>
      </c>
      <c r="E182" s="23">
        <v>27.2</v>
      </c>
      <c r="F182" s="23">
        <v>30.3</v>
      </c>
      <c r="G182" s="30">
        <v>33.2</v>
      </c>
      <c r="H182" s="23">
        <v>33.9</v>
      </c>
      <c r="I182" s="23">
        <v>32</v>
      </c>
      <c r="J182" s="23">
        <v>32.2</v>
      </c>
      <c r="K182" s="23">
        <v>32</v>
      </c>
      <c r="L182" s="30">
        <v>29.8</v>
      </c>
      <c r="M182" s="23">
        <v>26.3</v>
      </c>
      <c r="N182" s="31">
        <v>25.9</v>
      </c>
      <c r="O182" s="31">
        <v>25</v>
      </c>
      <c r="P182" s="31">
        <v>23.7</v>
      </c>
      <c r="Q182" s="32">
        <v>21.9</v>
      </c>
      <c r="R182" s="31">
        <v>19.7</v>
      </c>
      <c r="S182" s="31">
        <v>17.7</v>
      </c>
      <c r="T182" s="31">
        <v>16</v>
      </c>
      <c r="U182" s="31">
        <v>14.6</v>
      </c>
      <c r="V182" s="85">
        <v>13.3</v>
      </c>
      <c r="W182" s="28">
        <f t="shared" si="8"/>
        <v>0.2030543201779436</v>
      </c>
      <c r="X182" s="28">
        <f>SUM(X$41,$W$46:$W182)</f>
        <v>96.18661346047796</v>
      </c>
      <c r="Y182" s="29">
        <v>13.226</v>
      </c>
    </row>
    <row r="183" spans="1:25" ht="12.75">
      <c r="A183" s="20">
        <v>177</v>
      </c>
      <c r="B183" s="21" t="s">
        <v>26</v>
      </c>
      <c r="C183" s="25">
        <v>10.5</v>
      </c>
      <c r="D183" s="25">
        <v>11.7</v>
      </c>
      <c r="E183" s="25">
        <v>13.2</v>
      </c>
      <c r="F183" s="23">
        <v>15.3</v>
      </c>
      <c r="G183" s="30">
        <v>16.9</v>
      </c>
      <c r="H183" s="23">
        <v>18.5</v>
      </c>
      <c r="I183" s="23">
        <v>20.3</v>
      </c>
      <c r="J183" s="23">
        <v>22.3</v>
      </c>
      <c r="K183" s="23">
        <v>23.5</v>
      </c>
      <c r="L183" s="30">
        <v>23.9</v>
      </c>
      <c r="M183" s="23">
        <v>23.4</v>
      </c>
      <c r="N183" s="31">
        <v>23.7</v>
      </c>
      <c r="O183" s="31">
        <v>24.3</v>
      </c>
      <c r="P183" s="31">
        <v>23.6</v>
      </c>
      <c r="Q183" s="32">
        <v>21.8</v>
      </c>
      <c r="R183" s="31">
        <v>19.9</v>
      </c>
      <c r="S183" s="31">
        <v>18.4</v>
      </c>
      <c r="T183" s="31">
        <v>16.9</v>
      </c>
      <c r="U183" s="31">
        <v>15.6</v>
      </c>
      <c r="V183" s="85">
        <v>14.3</v>
      </c>
      <c r="W183" s="28">
        <f t="shared" si="8"/>
        <v>0.007430688867845507</v>
      </c>
      <c r="X183" s="28">
        <f>SUM(X$41,$W$46:$W183)</f>
        <v>96.1940441493458</v>
      </c>
      <c r="Y183" s="29">
        <v>0.484</v>
      </c>
    </row>
    <row r="184" spans="1:25" ht="12.75">
      <c r="A184" s="20">
        <v>178</v>
      </c>
      <c r="B184" s="21" t="s">
        <v>108</v>
      </c>
      <c r="C184" s="23">
        <v>21.6</v>
      </c>
      <c r="D184" s="23">
        <v>22.4</v>
      </c>
      <c r="E184" s="23">
        <v>23.6</v>
      </c>
      <c r="F184" s="23">
        <v>25.3</v>
      </c>
      <c r="G184" s="30">
        <v>27.6</v>
      </c>
      <c r="H184" s="23">
        <v>28.8</v>
      </c>
      <c r="I184" s="23">
        <v>25.2</v>
      </c>
      <c r="J184" s="23">
        <v>26.7</v>
      </c>
      <c r="K184" s="23">
        <v>22.2</v>
      </c>
      <c r="L184" s="30">
        <v>27.4</v>
      </c>
      <c r="M184" s="23">
        <v>27.3</v>
      </c>
      <c r="N184" s="31">
        <v>26.3</v>
      </c>
      <c r="O184" s="31">
        <v>25</v>
      </c>
      <c r="P184" s="31">
        <v>23.4</v>
      </c>
      <c r="Q184" s="32">
        <v>22.2</v>
      </c>
      <c r="R184" s="31">
        <v>20.9</v>
      </c>
      <c r="S184" s="31">
        <v>19.1</v>
      </c>
      <c r="T184" s="31">
        <v>17.4</v>
      </c>
      <c r="U184" s="31">
        <v>15.6</v>
      </c>
      <c r="V184" s="85">
        <v>14.3</v>
      </c>
      <c r="W184" s="28">
        <f t="shared" si="8"/>
        <v>0.12583042553897061</v>
      </c>
      <c r="X184" s="28">
        <f>SUM(X$41,$W$46:$W184)</f>
        <v>96.31987457488476</v>
      </c>
      <c r="Y184" s="29">
        <v>8.196</v>
      </c>
    </row>
    <row r="185" spans="1:25" ht="12.75">
      <c r="A185" s="20">
        <v>179</v>
      </c>
      <c r="B185" s="21" t="s">
        <v>50</v>
      </c>
      <c r="C185" s="23">
        <v>14.3</v>
      </c>
      <c r="D185" s="23">
        <v>18.8</v>
      </c>
      <c r="E185" s="23">
        <v>19.9</v>
      </c>
      <c r="F185" s="23">
        <v>23.8</v>
      </c>
      <c r="G185" s="30">
        <v>27.1</v>
      </c>
      <c r="H185" s="23">
        <v>29.9</v>
      </c>
      <c r="I185" s="23">
        <v>34.4</v>
      </c>
      <c r="J185" s="23">
        <v>33.2</v>
      </c>
      <c r="K185" s="23">
        <v>32.4</v>
      </c>
      <c r="L185" s="30">
        <v>31.2</v>
      </c>
      <c r="M185" s="23">
        <v>29.6</v>
      </c>
      <c r="N185" s="31">
        <v>29</v>
      </c>
      <c r="O185" s="31">
        <v>27.7</v>
      </c>
      <c r="P185" s="31">
        <v>25.7</v>
      </c>
      <c r="Q185" s="32">
        <v>23.4</v>
      </c>
      <c r="R185" s="31">
        <v>21.2</v>
      </c>
      <c r="S185" s="31">
        <v>19.5</v>
      </c>
      <c r="T185" s="31">
        <v>17.7</v>
      </c>
      <c r="U185" s="31">
        <v>16</v>
      </c>
      <c r="V185" s="85">
        <v>14.4</v>
      </c>
      <c r="W185" s="28">
        <f t="shared" si="8"/>
        <v>0.13034410844629826</v>
      </c>
      <c r="X185" s="28">
        <f>SUM(X$41,$W$46:$W185)</f>
        <v>96.45021868333106</v>
      </c>
      <c r="Y185" s="29">
        <v>8.49</v>
      </c>
    </row>
    <row r="186" spans="1:25" ht="12.75">
      <c r="A186" s="20">
        <v>180</v>
      </c>
      <c r="B186" s="21" t="s">
        <v>96</v>
      </c>
      <c r="C186" s="23">
        <v>20.7</v>
      </c>
      <c r="D186" s="23">
        <v>23.7</v>
      </c>
      <c r="E186" s="23">
        <v>30.5</v>
      </c>
      <c r="F186" s="23">
        <v>31.5</v>
      </c>
      <c r="G186" s="30">
        <v>29.8</v>
      </c>
      <c r="H186" s="23">
        <v>34.3</v>
      </c>
      <c r="I186" s="23">
        <v>35.5</v>
      </c>
      <c r="J186" s="23">
        <v>38.8</v>
      </c>
      <c r="K186" s="23">
        <v>38.7</v>
      </c>
      <c r="L186" s="30">
        <v>37</v>
      </c>
      <c r="M186" s="23">
        <v>34.9</v>
      </c>
      <c r="N186" s="31">
        <v>32.2</v>
      </c>
      <c r="O186" s="31">
        <v>29.5</v>
      </c>
      <c r="P186" s="31">
        <v>27</v>
      </c>
      <c r="Q186" s="32">
        <v>24.8</v>
      </c>
      <c r="R186" s="31">
        <v>22.7</v>
      </c>
      <c r="S186" s="31">
        <v>20.5</v>
      </c>
      <c r="T186" s="31">
        <v>18.4</v>
      </c>
      <c r="U186" s="31">
        <v>16.3</v>
      </c>
      <c r="V186" s="85">
        <v>14.6</v>
      </c>
      <c r="W186" s="28">
        <f t="shared" si="8"/>
        <v>0.05775671801825372</v>
      </c>
      <c r="X186" s="28">
        <f>SUM(X$41,$W$46:$W186)</f>
        <v>96.50797540134931</v>
      </c>
      <c r="Y186" s="29">
        <v>3.762</v>
      </c>
    </row>
    <row r="187" spans="1:25" ht="12.75">
      <c r="A187" s="20">
        <v>181</v>
      </c>
      <c r="B187" s="21" t="s">
        <v>67</v>
      </c>
      <c r="C187" s="23">
        <v>17</v>
      </c>
      <c r="D187" s="23">
        <v>18.6</v>
      </c>
      <c r="E187" s="23">
        <v>20.4</v>
      </c>
      <c r="F187" s="23">
        <v>22</v>
      </c>
      <c r="G187" s="30">
        <v>23.5</v>
      </c>
      <c r="H187" s="23">
        <v>25.1</v>
      </c>
      <c r="I187" s="23">
        <v>26.6</v>
      </c>
      <c r="J187" s="23">
        <v>27.8</v>
      </c>
      <c r="K187" s="23">
        <v>28.2</v>
      </c>
      <c r="L187" s="30">
        <v>28.5</v>
      </c>
      <c r="M187" s="23">
        <v>28.5</v>
      </c>
      <c r="N187" s="31">
        <v>27.9</v>
      </c>
      <c r="O187" s="31">
        <v>26.6</v>
      </c>
      <c r="P187" s="31">
        <v>25.1</v>
      </c>
      <c r="Q187" s="32">
        <v>23.1</v>
      </c>
      <c r="R187" s="31">
        <v>21.2</v>
      </c>
      <c r="S187" s="31">
        <v>19.5</v>
      </c>
      <c r="T187" s="31">
        <v>17.9</v>
      </c>
      <c r="U187" s="31">
        <v>16.2</v>
      </c>
      <c r="V187" s="85">
        <v>14.7</v>
      </c>
      <c r="W187" s="28">
        <f t="shared" si="8"/>
        <v>0.13822002453969648</v>
      </c>
      <c r="X187" s="28">
        <f>SUM(X$41,$W$46:$W187)</f>
        <v>96.646195425889</v>
      </c>
      <c r="Y187" s="29">
        <v>9.003</v>
      </c>
    </row>
    <row r="188" spans="1:25" ht="12.75">
      <c r="A188" s="20">
        <v>182</v>
      </c>
      <c r="B188" s="21" t="s">
        <v>69</v>
      </c>
      <c r="C188" s="23">
        <v>17.6</v>
      </c>
      <c r="D188" s="23">
        <v>19.3</v>
      </c>
      <c r="E188" s="23">
        <v>21.6</v>
      </c>
      <c r="F188" s="23">
        <v>25.5</v>
      </c>
      <c r="G188" s="30">
        <v>28.3</v>
      </c>
      <c r="H188" s="23">
        <v>29.3</v>
      </c>
      <c r="I188" s="23">
        <v>30.3</v>
      </c>
      <c r="J188" s="23">
        <v>31.1</v>
      </c>
      <c r="K188" s="23">
        <v>31.9</v>
      </c>
      <c r="L188" s="30">
        <v>31.3</v>
      </c>
      <c r="M188" s="23">
        <v>30.2</v>
      </c>
      <c r="N188" s="31">
        <v>29.6</v>
      </c>
      <c r="O188" s="31">
        <v>28.3</v>
      </c>
      <c r="P188" s="31">
        <v>26.6</v>
      </c>
      <c r="Q188" s="32">
        <v>24.7</v>
      </c>
      <c r="R188" s="31">
        <v>22.6</v>
      </c>
      <c r="S188" s="31">
        <v>20.6</v>
      </c>
      <c r="T188" s="31">
        <v>18.6</v>
      </c>
      <c r="U188" s="31">
        <v>16.8</v>
      </c>
      <c r="V188" s="85">
        <v>15</v>
      </c>
      <c r="W188" s="28">
        <f t="shared" si="8"/>
        <v>0.21390865288366</v>
      </c>
      <c r="X188" s="28">
        <f>SUM(X$41,$W$46:$W188)</f>
        <v>96.86010407877266</v>
      </c>
      <c r="Y188" s="29">
        <v>13.933</v>
      </c>
    </row>
    <row r="189" spans="1:25" ht="12.75">
      <c r="A189" s="20">
        <v>183</v>
      </c>
      <c r="B189" s="21" t="s">
        <v>43</v>
      </c>
      <c r="C189" s="25">
        <v>14</v>
      </c>
      <c r="D189" s="23">
        <v>15.8</v>
      </c>
      <c r="E189" s="23">
        <v>17.2</v>
      </c>
      <c r="F189" s="23">
        <v>18.5</v>
      </c>
      <c r="G189" s="30">
        <v>17.5</v>
      </c>
      <c r="H189" s="23">
        <v>18.8</v>
      </c>
      <c r="I189" s="23">
        <v>20.3</v>
      </c>
      <c r="J189" s="23">
        <v>23.1</v>
      </c>
      <c r="K189" s="23">
        <v>21.2</v>
      </c>
      <c r="L189" s="30">
        <v>22.6</v>
      </c>
      <c r="M189" s="23">
        <v>23.4</v>
      </c>
      <c r="N189" s="31">
        <v>24.1</v>
      </c>
      <c r="O189" s="31">
        <v>23.9</v>
      </c>
      <c r="P189" s="31">
        <v>23.3</v>
      </c>
      <c r="Q189" s="32">
        <v>22.8</v>
      </c>
      <c r="R189" s="31">
        <v>21.8</v>
      </c>
      <c r="S189" s="31">
        <v>20.3</v>
      </c>
      <c r="T189" s="31">
        <v>18.6</v>
      </c>
      <c r="U189" s="31">
        <v>16.9</v>
      </c>
      <c r="V189" s="85">
        <v>15.5</v>
      </c>
      <c r="W189" s="28">
        <f t="shared" si="8"/>
        <v>0.08575997523922523</v>
      </c>
      <c r="X189" s="28">
        <f>SUM(X$41,$W$46:$W189)</f>
        <v>96.94586405401189</v>
      </c>
      <c r="Y189" s="29">
        <v>5.586</v>
      </c>
    </row>
    <row r="190" spans="1:25" ht="12.75">
      <c r="A190" s="20">
        <v>184</v>
      </c>
      <c r="B190" s="21" t="s">
        <v>94</v>
      </c>
      <c r="C190" s="23">
        <v>20.6</v>
      </c>
      <c r="D190" s="23">
        <v>22.7</v>
      </c>
      <c r="E190" s="23">
        <v>24.6</v>
      </c>
      <c r="F190" s="23">
        <v>27.5</v>
      </c>
      <c r="G190" s="30">
        <v>31.3</v>
      </c>
      <c r="H190" s="23">
        <v>35.3</v>
      </c>
      <c r="I190" s="23">
        <v>39</v>
      </c>
      <c r="J190" s="23">
        <v>39.7</v>
      </c>
      <c r="K190" s="23">
        <v>36.7</v>
      </c>
      <c r="L190" s="30">
        <v>32.8</v>
      </c>
      <c r="M190" s="23">
        <v>30.7</v>
      </c>
      <c r="N190" s="31">
        <v>30.9</v>
      </c>
      <c r="O190" s="31">
        <v>29.9</v>
      </c>
      <c r="P190" s="31">
        <v>27.7</v>
      </c>
      <c r="Q190" s="32">
        <v>24.8</v>
      </c>
      <c r="R190" s="31">
        <v>22.3</v>
      </c>
      <c r="S190" s="31">
        <v>20.4</v>
      </c>
      <c r="T190" s="31">
        <v>18.9</v>
      </c>
      <c r="U190" s="31">
        <v>17.3</v>
      </c>
      <c r="V190" s="85">
        <v>15.6</v>
      </c>
      <c r="W190" s="28">
        <f t="shared" si="8"/>
        <v>0.3238797775951835</v>
      </c>
      <c r="X190" s="28">
        <f>SUM(X$41,$W$46:$W190)</f>
        <v>97.26974383160707</v>
      </c>
      <c r="Y190" s="29">
        <v>21.096</v>
      </c>
    </row>
    <row r="191" spans="1:25" ht="12.75">
      <c r="A191" s="20">
        <v>185</v>
      </c>
      <c r="B191" s="21" t="s">
        <v>71</v>
      </c>
      <c r="C191" s="23">
        <v>18.1</v>
      </c>
      <c r="D191" s="23">
        <v>20.9</v>
      </c>
      <c r="E191" s="23">
        <v>23.2</v>
      </c>
      <c r="F191" s="23">
        <v>24.5</v>
      </c>
      <c r="G191" s="30">
        <v>25.4</v>
      </c>
      <c r="H191" s="23">
        <v>27.4</v>
      </c>
      <c r="I191" s="23">
        <v>28.2</v>
      </c>
      <c r="J191" s="23">
        <v>28.4</v>
      </c>
      <c r="K191" s="23">
        <v>28.7</v>
      </c>
      <c r="L191" s="30">
        <v>26.4</v>
      </c>
      <c r="M191" s="23">
        <v>26.5</v>
      </c>
      <c r="N191" s="31">
        <v>26.8</v>
      </c>
      <c r="O191" s="31">
        <v>26.8</v>
      </c>
      <c r="P191" s="31">
        <v>26</v>
      </c>
      <c r="Q191" s="32">
        <v>24.6</v>
      </c>
      <c r="R191" s="31">
        <v>23</v>
      </c>
      <c r="S191" s="31">
        <v>21.3</v>
      </c>
      <c r="T191" s="31">
        <v>19.6</v>
      </c>
      <c r="U191" s="31">
        <v>17.9</v>
      </c>
      <c r="V191" s="85">
        <v>16.3</v>
      </c>
      <c r="W191" s="28">
        <f t="shared" si="8"/>
        <v>0.2471011101817633</v>
      </c>
      <c r="X191" s="28">
        <f>SUM(X$41,$W$46:$W191)</f>
        <v>97.51684494178883</v>
      </c>
      <c r="Y191" s="29">
        <v>16.095</v>
      </c>
    </row>
    <row r="192" spans="1:25" ht="12.75">
      <c r="A192" s="20">
        <v>186</v>
      </c>
      <c r="B192" s="21" t="s">
        <v>58</v>
      </c>
      <c r="C192" s="23">
        <v>15.4</v>
      </c>
      <c r="D192" s="23">
        <v>17.7</v>
      </c>
      <c r="E192" s="23">
        <v>19.7</v>
      </c>
      <c r="F192" s="23">
        <v>21.8</v>
      </c>
      <c r="G192" s="30">
        <v>23.7</v>
      </c>
      <c r="H192" s="23">
        <v>25.4</v>
      </c>
      <c r="I192" s="23">
        <v>27</v>
      </c>
      <c r="J192" s="23">
        <v>28.3</v>
      </c>
      <c r="K192" s="23">
        <v>29.5</v>
      </c>
      <c r="L192" s="30">
        <v>29.6</v>
      </c>
      <c r="M192" s="23">
        <v>28.1</v>
      </c>
      <c r="N192" s="31">
        <v>28.3</v>
      </c>
      <c r="O192" s="31">
        <v>28.4</v>
      </c>
      <c r="P192" s="31">
        <v>28</v>
      </c>
      <c r="Q192" s="32">
        <v>27.1</v>
      </c>
      <c r="R192" s="31">
        <v>25.3</v>
      </c>
      <c r="S192" s="31">
        <v>23.1</v>
      </c>
      <c r="T192" s="31">
        <v>21</v>
      </c>
      <c r="U192" s="31">
        <v>19</v>
      </c>
      <c r="V192" s="85">
        <v>17</v>
      </c>
      <c r="W192" s="28">
        <f t="shared" si="8"/>
        <v>0.38484520217000684</v>
      </c>
      <c r="X192" s="28">
        <f>SUM(X$41,$W$46:$W192)</f>
        <v>97.90169014395885</v>
      </c>
      <c r="Y192" s="29">
        <v>25.067</v>
      </c>
    </row>
    <row r="193" spans="1:25" ht="12.75">
      <c r="A193" s="20">
        <v>187</v>
      </c>
      <c r="B193" s="21" t="s">
        <v>82</v>
      </c>
      <c r="C193" s="23">
        <v>19.4</v>
      </c>
      <c r="D193" s="23">
        <v>20.7</v>
      </c>
      <c r="E193" s="23">
        <v>22</v>
      </c>
      <c r="F193" s="23">
        <v>23.7</v>
      </c>
      <c r="G193" s="30">
        <v>26.6</v>
      </c>
      <c r="H193" s="23">
        <v>28.8</v>
      </c>
      <c r="I193" s="23">
        <v>30.4</v>
      </c>
      <c r="J193" s="23">
        <v>31.2</v>
      </c>
      <c r="K193" s="23">
        <v>31.7</v>
      </c>
      <c r="L193" s="30">
        <v>31.9</v>
      </c>
      <c r="M193" s="23">
        <v>31.4</v>
      </c>
      <c r="N193" s="31">
        <v>30.1</v>
      </c>
      <c r="O193" s="31">
        <v>29.2</v>
      </c>
      <c r="P193" s="31">
        <v>28.2</v>
      </c>
      <c r="Q193" s="32">
        <v>26.8</v>
      </c>
      <c r="R193" s="31">
        <v>24.9</v>
      </c>
      <c r="S193" s="31">
        <v>22.9</v>
      </c>
      <c r="T193" s="31">
        <v>20.7</v>
      </c>
      <c r="U193" s="31">
        <v>19</v>
      </c>
      <c r="V193" s="85">
        <v>17.4</v>
      </c>
      <c r="W193" s="28">
        <f t="shared" si="8"/>
        <v>0.155768118291654</v>
      </c>
      <c r="X193" s="28">
        <f>SUM(X$41,$W$46:$W193)</f>
        <v>98.0574582622505</v>
      </c>
      <c r="Y193" s="29">
        <v>10.146</v>
      </c>
    </row>
    <row r="194" spans="1:25" ht="12.75">
      <c r="A194" s="20">
        <v>188</v>
      </c>
      <c r="B194" s="21" t="s">
        <v>110</v>
      </c>
      <c r="C194" s="23">
        <v>21.9</v>
      </c>
      <c r="D194" s="23">
        <v>24.4</v>
      </c>
      <c r="E194" s="23">
        <v>26.1</v>
      </c>
      <c r="F194" s="23">
        <v>27.5</v>
      </c>
      <c r="G194" s="30">
        <v>29.2</v>
      </c>
      <c r="H194" s="23">
        <v>30.8</v>
      </c>
      <c r="I194" s="23">
        <v>30.8</v>
      </c>
      <c r="J194" s="23">
        <v>30.6</v>
      </c>
      <c r="K194" s="23">
        <v>29.7</v>
      </c>
      <c r="L194" s="30">
        <v>28.1</v>
      </c>
      <c r="M194" s="23">
        <v>30.3</v>
      </c>
      <c r="N194" s="31">
        <v>31.5</v>
      </c>
      <c r="O194" s="31">
        <v>31.1</v>
      </c>
      <c r="P194" s="31">
        <v>29.7</v>
      </c>
      <c r="Q194" s="32">
        <v>28.3</v>
      </c>
      <c r="R194" s="31">
        <v>26.6</v>
      </c>
      <c r="S194" s="31">
        <v>24.6</v>
      </c>
      <c r="T194" s="31">
        <v>22.2</v>
      </c>
      <c r="U194" s="31">
        <v>19.8</v>
      </c>
      <c r="V194" s="85">
        <v>17.8</v>
      </c>
      <c r="W194" s="28">
        <f t="shared" si="8"/>
        <v>0.9018307743514731</v>
      </c>
      <c r="X194" s="28">
        <f>SUM(X$41,$W$46:$W194)</f>
        <v>98.95928903660197</v>
      </c>
      <c r="Y194" s="29">
        <v>58.741</v>
      </c>
    </row>
    <row r="195" spans="1:25" ht="12.75">
      <c r="A195" s="20">
        <v>189</v>
      </c>
      <c r="B195" s="21" t="s">
        <v>152</v>
      </c>
      <c r="C195" s="23">
        <v>26.8</v>
      </c>
      <c r="D195" s="23">
        <v>28</v>
      </c>
      <c r="E195" s="23">
        <v>29.8</v>
      </c>
      <c r="F195" s="23">
        <v>31.6</v>
      </c>
      <c r="G195" s="30">
        <v>33.3</v>
      </c>
      <c r="H195" s="23">
        <v>32.9</v>
      </c>
      <c r="I195" s="23">
        <v>32.8</v>
      </c>
      <c r="J195" s="23">
        <v>34.4</v>
      </c>
      <c r="K195" s="23">
        <v>33.6</v>
      </c>
      <c r="L195" s="30">
        <v>30.5</v>
      </c>
      <c r="M195" s="23">
        <v>31.8</v>
      </c>
      <c r="N195" s="31">
        <v>33.2</v>
      </c>
      <c r="O195" s="31">
        <v>32.8</v>
      </c>
      <c r="P195" s="31">
        <v>31.5</v>
      </c>
      <c r="Q195" s="32">
        <v>29.1</v>
      </c>
      <c r="R195" s="31">
        <v>26.3</v>
      </c>
      <c r="S195" s="31">
        <v>23.8</v>
      </c>
      <c r="T195" s="31">
        <v>21.6</v>
      </c>
      <c r="U195" s="31">
        <v>19.8</v>
      </c>
      <c r="V195" s="85">
        <v>17.9</v>
      </c>
      <c r="W195" s="28">
        <f t="shared" si="8"/>
        <v>0.44441353441637166</v>
      </c>
      <c r="X195" s="28">
        <f>SUM(X$41,$W$46:$W195)</f>
        <v>99.40370257101834</v>
      </c>
      <c r="Y195" s="29">
        <v>28.947</v>
      </c>
    </row>
    <row r="196" spans="1:25" ht="12.75">
      <c r="A196" s="20">
        <v>190</v>
      </c>
      <c r="B196" s="21" t="s">
        <v>97</v>
      </c>
      <c r="C196" s="23">
        <v>20.8</v>
      </c>
      <c r="D196" s="23">
        <v>21.2</v>
      </c>
      <c r="E196" s="23">
        <v>22</v>
      </c>
      <c r="F196" s="23">
        <v>24</v>
      </c>
      <c r="G196" s="30">
        <v>26.2</v>
      </c>
      <c r="H196" s="23">
        <v>27.7</v>
      </c>
      <c r="I196" s="23">
        <v>29.3</v>
      </c>
      <c r="J196" s="23">
        <v>30.8</v>
      </c>
      <c r="K196" s="23">
        <v>32.3</v>
      </c>
      <c r="L196" s="30">
        <v>33.1</v>
      </c>
      <c r="M196" s="23">
        <v>32.2</v>
      </c>
      <c r="N196" s="31">
        <v>33.4</v>
      </c>
      <c r="O196" s="31">
        <v>32.3</v>
      </c>
      <c r="P196" s="31">
        <v>30.6</v>
      </c>
      <c r="Q196" s="32">
        <v>28.5</v>
      </c>
      <c r="R196" s="31">
        <v>26.1</v>
      </c>
      <c r="S196" s="31">
        <v>23.7</v>
      </c>
      <c r="T196" s="31">
        <v>21.6</v>
      </c>
      <c r="U196" s="31">
        <v>19.8</v>
      </c>
      <c r="V196" s="85">
        <v>18</v>
      </c>
      <c r="W196" s="28">
        <f t="shared" si="8"/>
        <v>0.17825976951354172</v>
      </c>
      <c r="X196" s="28">
        <f>SUM(X$41,$W$46:$W196)</f>
        <v>99.58196234053189</v>
      </c>
      <c r="Y196" s="29">
        <v>11.611</v>
      </c>
    </row>
    <row r="197" spans="1:25" ht="12.75">
      <c r="A197" s="20">
        <v>191</v>
      </c>
      <c r="B197" s="21" t="s">
        <v>39</v>
      </c>
      <c r="C197" s="25">
        <v>12.9</v>
      </c>
      <c r="D197" s="23">
        <v>15.8</v>
      </c>
      <c r="E197" s="23">
        <v>18.5</v>
      </c>
      <c r="F197" s="23">
        <v>19.4</v>
      </c>
      <c r="G197" s="30">
        <v>21.3</v>
      </c>
      <c r="H197" s="35">
        <v>-20</v>
      </c>
      <c r="I197" s="23">
        <v>21.1</v>
      </c>
      <c r="J197" s="23">
        <v>22.9</v>
      </c>
      <c r="K197" s="23">
        <v>27.6</v>
      </c>
      <c r="L197" s="30">
        <v>33.1</v>
      </c>
      <c r="M197" s="23">
        <v>31.5</v>
      </c>
      <c r="N197" s="31">
        <v>33.2</v>
      </c>
      <c r="O197" s="31">
        <v>32.1</v>
      </c>
      <c r="P197" s="31">
        <v>30.7</v>
      </c>
      <c r="Q197" s="32">
        <v>28.4</v>
      </c>
      <c r="R197" s="31">
        <v>25.8</v>
      </c>
      <c r="S197" s="31">
        <v>23.6</v>
      </c>
      <c r="T197" s="31">
        <v>21.8</v>
      </c>
      <c r="U197" s="31">
        <v>20.4</v>
      </c>
      <c r="V197" s="85">
        <v>18.8</v>
      </c>
      <c r="W197" s="28">
        <f t="shared" si="8"/>
        <v>0.016381291367750322</v>
      </c>
      <c r="X197" s="28">
        <f>SUM(X$41,$W$46:$W197)</f>
        <v>99.59834363189964</v>
      </c>
      <c r="Y197" s="29">
        <v>1.067</v>
      </c>
    </row>
    <row r="198" spans="1:25" ht="12.75">
      <c r="A198" s="20">
        <v>192</v>
      </c>
      <c r="B198" s="21" t="s">
        <v>36</v>
      </c>
      <c r="C198" s="25">
        <v>12.8</v>
      </c>
      <c r="D198" s="25">
        <v>13.2</v>
      </c>
      <c r="E198" s="23">
        <v>15.9</v>
      </c>
      <c r="F198" s="23">
        <v>18.7</v>
      </c>
      <c r="G198" s="30">
        <v>21.9</v>
      </c>
      <c r="H198" s="23">
        <v>22</v>
      </c>
      <c r="I198" s="23">
        <v>23.6</v>
      </c>
      <c r="J198" s="23">
        <v>25.7</v>
      </c>
      <c r="K198" s="23">
        <v>28</v>
      </c>
      <c r="L198" s="30">
        <v>29.7</v>
      </c>
      <c r="M198" s="23">
        <v>30.4</v>
      </c>
      <c r="N198" s="31">
        <v>31.2</v>
      </c>
      <c r="O198" s="31">
        <v>31.1</v>
      </c>
      <c r="P198" s="31">
        <v>30.6</v>
      </c>
      <c r="Q198" s="32">
        <v>29.9</v>
      </c>
      <c r="R198" s="31">
        <v>28.7</v>
      </c>
      <c r="S198" s="31">
        <v>26.8</v>
      </c>
      <c r="T198" s="31">
        <v>24.2</v>
      </c>
      <c r="U198" s="31">
        <v>21.9</v>
      </c>
      <c r="V198" s="85">
        <v>20</v>
      </c>
      <c r="W198" s="28">
        <f t="shared" si="8"/>
        <v>0.024518202731300155</v>
      </c>
      <c r="X198" s="28">
        <f>SUM(X$41,$W$46:$W198)</f>
        <v>99.62286183463094</v>
      </c>
      <c r="Y198" s="29">
        <v>1.597</v>
      </c>
    </row>
    <row r="199" spans="1:25" ht="12.75">
      <c r="A199" s="20">
        <v>193</v>
      </c>
      <c r="B199" s="21" t="s">
        <v>123</v>
      </c>
      <c r="C199" s="23">
        <v>23.1</v>
      </c>
      <c r="D199" s="23">
        <v>24.2</v>
      </c>
      <c r="E199" s="23">
        <v>25.3</v>
      </c>
      <c r="F199" s="23">
        <v>26.6</v>
      </c>
      <c r="G199" s="30">
        <v>27.7</v>
      </c>
      <c r="H199" s="23">
        <v>28.9</v>
      </c>
      <c r="I199" s="23">
        <v>30</v>
      </c>
      <c r="J199" s="23">
        <v>31</v>
      </c>
      <c r="K199" s="23">
        <v>27</v>
      </c>
      <c r="L199" s="30">
        <v>28.5</v>
      </c>
      <c r="M199" s="23">
        <v>30.1</v>
      </c>
      <c r="N199" s="31">
        <v>31.3</v>
      </c>
      <c r="O199" s="31">
        <v>30.8</v>
      </c>
      <c r="P199" s="31">
        <v>30.1</v>
      </c>
      <c r="Q199" s="32">
        <v>29.2</v>
      </c>
      <c r="R199" s="31">
        <v>28.2</v>
      </c>
      <c r="S199" s="31">
        <v>26.6</v>
      </c>
      <c r="T199" s="31">
        <v>24.5</v>
      </c>
      <c r="U199" s="31">
        <v>22.3</v>
      </c>
      <c r="V199" s="85">
        <v>20.2</v>
      </c>
      <c r="W199" s="28">
        <f t="shared" si="8"/>
        <v>0.052843865874223635</v>
      </c>
      <c r="X199" s="28">
        <f>SUM(X$41,$W$46:$W199)</f>
        <v>99.67570570050516</v>
      </c>
      <c r="Y199" s="29">
        <v>3.442</v>
      </c>
    </row>
    <row r="200" spans="1:25" ht="12.75">
      <c r="A200" s="20">
        <v>194</v>
      </c>
      <c r="B200" s="21" t="s">
        <v>126</v>
      </c>
      <c r="C200" s="23">
        <v>23.3</v>
      </c>
      <c r="D200" s="23">
        <v>23</v>
      </c>
      <c r="E200" s="23">
        <v>23.3</v>
      </c>
      <c r="F200" s="23">
        <v>23.9</v>
      </c>
      <c r="G200" s="30">
        <v>23.8</v>
      </c>
      <c r="H200" s="23">
        <v>25.9</v>
      </c>
      <c r="I200" s="23">
        <v>29.1</v>
      </c>
      <c r="J200" s="23">
        <v>30.6</v>
      </c>
      <c r="K200" s="23">
        <v>26.8</v>
      </c>
      <c r="L200" s="30">
        <v>25.6</v>
      </c>
      <c r="M200" s="23">
        <v>27.5</v>
      </c>
      <c r="N200" s="31">
        <v>31.5</v>
      </c>
      <c r="O200" s="31">
        <v>32.6</v>
      </c>
      <c r="P200" s="31">
        <v>30.6</v>
      </c>
      <c r="Q200" s="32">
        <v>28.5</v>
      </c>
      <c r="R200" s="31">
        <v>27.4</v>
      </c>
      <c r="S200" s="31">
        <v>27.1</v>
      </c>
      <c r="T200" s="31">
        <v>26.3</v>
      </c>
      <c r="U200" s="31">
        <v>24.4</v>
      </c>
      <c r="V200" s="85">
        <v>22.1</v>
      </c>
      <c r="W200" s="28">
        <f t="shared" si="8"/>
        <v>0.12065657812478893</v>
      </c>
      <c r="X200" s="28">
        <f>SUM(X$41,$W$46:$W200)</f>
        <v>99.79636227862996</v>
      </c>
      <c r="Y200" s="29">
        <v>7.859</v>
      </c>
    </row>
    <row r="201" spans="1:25" ht="12.75">
      <c r="A201" s="20">
        <v>195</v>
      </c>
      <c r="B201" s="21" t="s">
        <v>194</v>
      </c>
      <c r="C201" s="23">
        <v>33.1</v>
      </c>
      <c r="D201" s="23">
        <v>33</v>
      </c>
      <c r="E201" s="23">
        <v>33</v>
      </c>
      <c r="F201" s="23">
        <v>32.7</v>
      </c>
      <c r="G201" s="30">
        <v>32.2</v>
      </c>
      <c r="H201" s="23">
        <v>32</v>
      </c>
      <c r="I201" s="23">
        <v>32.6</v>
      </c>
      <c r="J201" s="23">
        <v>33.1</v>
      </c>
      <c r="K201" s="23">
        <v>34.3</v>
      </c>
      <c r="L201" s="30">
        <v>35.5</v>
      </c>
      <c r="M201" s="23">
        <v>35.6</v>
      </c>
      <c r="N201" s="31">
        <v>35.2</v>
      </c>
      <c r="O201" s="31">
        <v>34.7</v>
      </c>
      <c r="P201" s="31">
        <v>34.1</v>
      </c>
      <c r="Q201" s="32">
        <v>33.5</v>
      </c>
      <c r="R201" s="31">
        <v>32.4</v>
      </c>
      <c r="S201" s="31">
        <v>30.7</v>
      </c>
      <c r="T201" s="31">
        <v>28.6</v>
      </c>
      <c r="U201" s="31">
        <v>26.1</v>
      </c>
      <c r="V201" s="85">
        <v>23.9</v>
      </c>
      <c r="W201" s="28">
        <f t="shared" si="8"/>
        <v>0.2036377213700471</v>
      </c>
      <c r="X201" s="28">
        <f>SUM(X$41,$W$46:$W201)</f>
        <v>100</v>
      </c>
      <c r="Y201" s="29">
        <v>13.264</v>
      </c>
    </row>
    <row r="202" spans="1:25" ht="12.75">
      <c r="A202" s="37"/>
      <c r="B202" s="38" t="s">
        <v>205</v>
      </c>
      <c r="C202" s="39">
        <f aca="true" t="shared" si="9" ref="C202:V202">MIN(C$3:C$41,C$46:C$201)</f>
        <v>2.7</v>
      </c>
      <c r="D202" s="39">
        <f t="shared" si="9"/>
        <v>3</v>
      </c>
      <c r="E202" s="39">
        <f t="shared" si="9"/>
        <v>3.3</v>
      </c>
      <c r="F202" s="39">
        <f t="shared" si="9"/>
        <v>2.1</v>
      </c>
      <c r="G202" s="40">
        <f t="shared" si="9"/>
        <v>-0.9</v>
      </c>
      <c r="H202" s="41">
        <f t="shared" si="9"/>
        <v>-20</v>
      </c>
      <c r="I202" s="39">
        <f t="shared" si="9"/>
        <v>-1.3</v>
      </c>
      <c r="J202" s="39">
        <f t="shared" si="9"/>
        <v>-1.8</v>
      </c>
      <c r="K202" s="41">
        <f t="shared" si="9"/>
        <v>-3</v>
      </c>
      <c r="L202" s="42">
        <f t="shared" si="9"/>
        <v>-6.5</v>
      </c>
      <c r="M202" s="41">
        <f t="shared" si="9"/>
        <v>-7.4</v>
      </c>
      <c r="N202" s="41">
        <f t="shared" si="9"/>
        <v>-7.2</v>
      </c>
      <c r="O202" s="41">
        <f t="shared" si="9"/>
        <v>-7.4</v>
      </c>
      <c r="P202" s="41">
        <f t="shared" si="9"/>
        <v>-7.8</v>
      </c>
      <c r="Q202" s="42">
        <f t="shared" si="9"/>
        <v>-8.3</v>
      </c>
      <c r="R202" s="41">
        <f t="shared" si="9"/>
        <v>-8.8</v>
      </c>
      <c r="S202" s="41">
        <f t="shared" si="9"/>
        <v>-9.2</v>
      </c>
      <c r="T202" s="41">
        <f t="shared" si="9"/>
        <v>-9.4</v>
      </c>
      <c r="U202" s="41">
        <f t="shared" si="9"/>
        <v>-9.9</v>
      </c>
      <c r="V202" s="42">
        <f t="shared" si="9"/>
        <v>-10.5</v>
      </c>
      <c r="W202" s="43"/>
      <c r="X202" s="43"/>
      <c r="Y202" s="44"/>
    </row>
    <row r="203" spans="1:25" ht="12.75">
      <c r="A203" s="45"/>
      <c r="B203" s="46" t="s">
        <v>206</v>
      </c>
      <c r="C203" s="47">
        <f aca="true" t="shared" si="10" ref="C203:V203">SUM(C$3:C$41,C$46:C$201)/195</f>
        <v>21.11025641025642</v>
      </c>
      <c r="D203" s="47">
        <f t="shared" si="10"/>
        <v>22.438974358974356</v>
      </c>
      <c r="E203" s="47">
        <f t="shared" si="10"/>
        <v>23.052307692307686</v>
      </c>
      <c r="F203" s="47">
        <f t="shared" si="10"/>
        <v>22.19948717948718</v>
      </c>
      <c r="G203" s="48">
        <f t="shared" si="10"/>
        <v>21.561538461538465</v>
      </c>
      <c r="H203" s="47">
        <f t="shared" si="10"/>
        <v>20.635897435897444</v>
      </c>
      <c r="I203" s="47">
        <f t="shared" si="10"/>
        <v>20.87846153846154</v>
      </c>
      <c r="J203" s="47">
        <f t="shared" si="10"/>
        <v>19.994871794871795</v>
      </c>
      <c r="K203" s="47">
        <f t="shared" si="10"/>
        <v>17.94615384615384</v>
      </c>
      <c r="L203" s="48">
        <f t="shared" si="10"/>
        <v>15.84051282051282</v>
      </c>
      <c r="M203" s="47">
        <f t="shared" si="10"/>
        <v>14.22153846153847</v>
      </c>
      <c r="N203" s="49">
        <f t="shared" si="10"/>
        <v>13.275384615384615</v>
      </c>
      <c r="O203" s="49">
        <f t="shared" si="10"/>
        <v>12.202051282051283</v>
      </c>
      <c r="P203" s="49">
        <f t="shared" si="10"/>
        <v>10.947692307692307</v>
      </c>
      <c r="Q203" s="50">
        <f t="shared" si="10"/>
        <v>9.54923076923077</v>
      </c>
      <c r="R203" s="49">
        <f t="shared" si="10"/>
        <v>8.148717948717952</v>
      </c>
      <c r="S203" s="49">
        <f t="shared" si="10"/>
        <v>6.8246153846153845</v>
      </c>
      <c r="T203" s="49">
        <f t="shared" si="10"/>
        <v>5.615384615384614</v>
      </c>
      <c r="U203" s="49">
        <f t="shared" si="10"/>
        <v>4.495897435897434</v>
      </c>
      <c r="V203" s="50">
        <f t="shared" si="10"/>
        <v>3.4235897435897438</v>
      </c>
      <c r="W203" s="51"/>
      <c r="X203" s="51" t="s">
        <v>207</v>
      </c>
      <c r="Y203" s="52">
        <f>SUM(Y$3:Y$41,Y$46:Y$201)</f>
        <v>6513.527999999998</v>
      </c>
    </row>
    <row r="204" spans="1:25" ht="12.75">
      <c r="A204" s="53"/>
      <c r="B204" s="54" t="s">
        <v>208</v>
      </c>
      <c r="C204" s="55">
        <f aca="true" t="shared" si="11" ref="C204:V204">MAX(C$3:C$41,C$46:C$201)</f>
        <v>37.3</v>
      </c>
      <c r="D204" s="55">
        <f t="shared" si="11"/>
        <v>37.3</v>
      </c>
      <c r="E204" s="55">
        <f t="shared" si="11"/>
        <v>38.1</v>
      </c>
      <c r="F204" s="55">
        <f t="shared" si="11"/>
        <v>43.4</v>
      </c>
      <c r="G204" s="56">
        <f t="shared" si="11"/>
        <v>39.4</v>
      </c>
      <c r="H204" s="55">
        <f t="shared" si="11"/>
        <v>37.9</v>
      </c>
      <c r="I204" s="55">
        <f t="shared" si="11"/>
        <v>39</v>
      </c>
      <c r="J204" s="55">
        <f t="shared" si="11"/>
        <v>39.7</v>
      </c>
      <c r="K204" s="55">
        <f t="shared" si="11"/>
        <v>38.7</v>
      </c>
      <c r="L204" s="56">
        <f t="shared" si="11"/>
        <v>37</v>
      </c>
      <c r="M204" s="55">
        <f t="shared" si="11"/>
        <v>35.6</v>
      </c>
      <c r="N204" s="57">
        <f t="shared" si="11"/>
        <v>35.2</v>
      </c>
      <c r="O204" s="57">
        <f t="shared" si="11"/>
        <v>34.7</v>
      </c>
      <c r="P204" s="57">
        <f t="shared" si="11"/>
        <v>34.1</v>
      </c>
      <c r="Q204" s="58">
        <f t="shared" si="11"/>
        <v>33.5</v>
      </c>
      <c r="R204" s="57">
        <f t="shared" si="11"/>
        <v>32.4</v>
      </c>
      <c r="S204" s="57">
        <f t="shared" si="11"/>
        <v>30.7</v>
      </c>
      <c r="T204" s="57">
        <f t="shared" si="11"/>
        <v>28.6</v>
      </c>
      <c r="U204" s="57">
        <f t="shared" si="11"/>
        <v>26.1</v>
      </c>
      <c r="V204" s="58">
        <f t="shared" si="11"/>
        <v>23.9</v>
      </c>
      <c r="W204" s="59"/>
      <c r="X204" s="59"/>
      <c r="Y204" s="60"/>
    </row>
    <row r="205" spans="1:25" ht="12.75">
      <c r="A205" s="61"/>
      <c r="B205" s="62" t="s">
        <v>48</v>
      </c>
      <c r="C205" s="61">
        <v>0</v>
      </c>
      <c r="D205" s="61">
        <v>0</v>
      </c>
      <c r="E205" s="61">
        <v>0</v>
      </c>
      <c r="F205" s="61">
        <v>0</v>
      </c>
      <c r="G205" s="62">
        <v>0</v>
      </c>
      <c r="H205" s="63">
        <v>2</v>
      </c>
      <c r="I205" s="61">
        <v>0</v>
      </c>
      <c r="J205" s="61">
        <v>0</v>
      </c>
      <c r="K205" s="63">
        <v>6</v>
      </c>
      <c r="L205" s="64">
        <v>7</v>
      </c>
      <c r="M205" s="63">
        <v>10</v>
      </c>
      <c r="N205" s="63">
        <v>11</v>
      </c>
      <c r="O205" s="63">
        <v>15</v>
      </c>
      <c r="P205" s="63">
        <v>19</v>
      </c>
      <c r="Q205" s="64">
        <v>21</v>
      </c>
      <c r="R205" s="63">
        <v>25</v>
      </c>
      <c r="S205" s="63">
        <v>34</v>
      </c>
      <c r="T205" s="63">
        <v>38</v>
      </c>
      <c r="U205" s="63">
        <v>44</v>
      </c>
      <c r="V205" s="64">
        <v>50</v>
      </c>
      <c r="W205" s="61"/>
      <c r="X205" s="61"/>
      <c r="Y205" s="62"/>
    </row>
    <row r="208" ht="12.75">
      <c r="B208" t="s">
        <v>209</v>
      </c>
    </row>
    <row r="209" ht="12.75">
      <c r="B209" t="s">
        <v>210</v>
      </c>
    </row>
    <row r="211" ht="12.75">
      <c r="B211" t="s">
        <v>211</v>
      </c>
    </row>
    <row r="212" ht="12.75">
      <c r="B212" t="s">
        <v>212</v>
      </c>
    </row>
    <row r="213" ht="12.75">
      <c r="B213" t="s">
        <v>213</v>
      </c>
    </row>
    <row r="215" ht="12.75">
      <c r="B215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/>
  <dimension ref="A1:Y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70" customWidth="1"/>
    <col min="2" max="2" width="16.7109375" style="0" customWidth="1"/>
    <col min="3" max="22" width="5.8515625" style="71" customWidth="1"/>
    <col min="23" max="23" width="7.7109375" style="72" customWidth="1"/>
    <col min="24" max="24" width="6.28125" style="72" customWidth="1"/>
    <col min="25" max="25" width="9.28125" style="73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5"/>
      <c r="X1" s="5" t="s">
        <v>1</v>
      </c>
      <c r="Y1" s="6"/>
    </row>
    <row r="2" spans="1:25" ht="12.75">
      <c r="A2" s="1"/>
      <c r="B2" s="2"/>
      <c r="C2" s="7">
        <v>1955</v>
      </c>
      <c r="D2" s="7">
        <v>1960</v>
      </c>
      <c r="E2" s="7">
        <v>1965</v>
      </c>
      <c r="F2" s="7">
        <v>1970</v>
      </c>
      <c r="G2" s="8">
        <v>1975</v>
      </c>
      <c r="H2" s="7">
        <v>1980</v>
      </c>
      <c r="I2" s="7">
        <v>1985</v>
      </c>
      <c r="J2" s="7">
        <v>1990</v>
      </c>
      <c r="K2" s="7">
        <v>1995</v>
      </c>
      <c r="L2" s="8">
        <v>2000</v>
      </c>
      <c r="M2" s="7">
        <v>2005</v>
      </c>
      <c r="N2" s="7">
        <v>2010</v>
      </c>
      <c r="O2" s="7">
        <v>2015</v>
      </c>
      <c r="P2" s="7">
        <v>2020</v>
      </c>
      <c r="Q2" s="8">
        <v>2025</v>
      </c>
      <c r="R2" s="7">
        <v>2030</v>
      </c>
      <c r="S2" s="7">
        <v>2035</v>
      </c>
      <c r="T2" s="7">
        <v>2040</v>
      </c>
      <c r="U2" s="7">
        <v>2045</v>
      </c>
      <c r="V2" s="8">
        <v>2050</v>
      </c>
      <c r="W2" s="7" t="s">
        <v>2</v>
      </c>
      <c r="X2" s="7" t="s">
        <v>3</v>
      </c>
      <c r="Y2" s="8" t="s">
        <v>4</v>
      </c>
    </row>
    <row r="3" spans="1:25" ht="12.75">
      <c r="A3" s="9">
        <v>1</v>
      </c>
      <c r="B3" s="10" t="s">
        <v>8</v>
      </c>
      <c r="C3" s="12">
        <v>3</v>
      </c>
      <c r="D3" s="11">
        <v>3</v>
      </c>
      <c r="E3" s="12">
        <v>5.5</v>
      </c>
      <c r="F3" s="12">
        <v>3.7</v>
      </c>
      <c r="G3" s="13">
        <v>0.7000000000000011</v>
      </c>
      <c r="H3" s="12">
        <v>-0.6</v>
      </c>
      <c r="I3" s="12">
        <v>-0.09999999999999964</v>
      </c>
      <c r="J3" s="12">
        <v>1.4</v>
      </c>
      <c r="K3" s="12">
        <v>0.4</v>
      </c>
      <c r="L3" s="13">
        <v>0.3000000000000007</v>
      </c>
      <c r="M3" s="12">
        <v>0.6</v>
      </c>
      <c r="N3" s="14">
        <v>-0.09999999999999964</v>
      </c>
      <c r="O3" s="14">
        <v>-0.9</v>
      </c>
      <c r="P3" s="14">
        <v>-1.3</v>
      </c>
      <c r="Q3" s="15">
        <v>-1.7</v>
      </c>
      <c r="R3" s="16">
        <v>-2.4</v>
      </c>
      <c r="S3" s="16">
        <v>-3.3</v>
      </c>
      <c r="T3" s="16">
        <v>-4.3</v>
      </c>
      <c r="U3" s="16">
        <v>-5.1</v>
      </c>
      <c r="V3" s="17">
        <v>-5.5</v>
      </c>
      <c r="W3" s="18">
        <f aca="true" t="shared" si="0" ref="W3:W41">100*$Y3/$Y$203</f>
        <v>0.002287546779564009</v>
      </c>
      <c r="X3" s="18">
        <f>SUM($W$3:$W3)</f>
        <v>0.002287546779564009</v>
      </c>
      <c r="Y3" s="19">
        <v>0.149</v>
      </c>
    </row>
    <row r="4" spans="1:25" ht="12.75">
      <c r="A4" s="20">
        <v>2</v>
      </c>
      <c r="B4" s="21" t="s">
        <v>7</v>
      </c>
      <c r="C4" s="23">
        <v>3</v>
      </c>
      <c r="D4" s="22">
        <v>4</v>
      </c>
      <c r="E4" s="23">
        <v>4</v>
      </c>
      <c r="F4" s="23">
        <v>2.1</v>
      </c>
      <c r="G4" s="30">
        <v>-0.5</v>
      </c>
      <c r="H4" s="23">
        <v>-0.4</v>
      </c>
      <c r="I4" s="23">
        <v>0.4</v>
      </c>
      <c r="J4" s="23">
        <v>1.4</v>
      </c>
      <c r="K4" s="23">
        <v>2.7</v>
      </c>
      <c r="L4" s="30">
        <v>3.8</v>
      </c>
      <c r="M4" s="23">
        <v>3.1</v>
      </c>
      <c r="N4" s="31">
        <v>2.8</v>
      </c>
      <c r="O4" s="26">
        <v>2.7</v>
      </c>
      <c r="P4" s="26">
        <v>3.2</v>
      </c>
      <c r="Q4" s="27">
        <v>3.8</v>
      </c>
      <c r="R4" s="26">
        <v>4.2</v>
      </c>
      <c r="S4" s="26">
        <v>3.8</v>
      </c>
      <c r="T4" s="26">
        <v>3.2</v>
      </c>
      <c r="U4" s="26">
        <v>2.8</v>
      </c>
      <c r="V4" s="27">
        <v>2.7</v>
      </c>
      <c r="W4" s="28">
        <f t="shared" si="0"/>
        <v>0.007016166968192968</v>
      </c>
      <c r="X4" s="28">
        <f>SUM($W$3:$W4)</f>
        <v>0.009303713747756978</v>
      </c>
      <c r="Y4" s="29">
        <v>0.457</v>
      </c>
    </row>
    <row r="5" spans="1:25" ht="12.75">
      <c r="A5" s="20">
        <v>3</v>
      </c>
      <c r="B5" s="21" t="s">
        <v>6</v>
      </c>
      <c r="C5" s="23">
        <v>2.8</v>
      </c>
      <c r="D5" s="22">
        <v>4.2</v>
      </c>
      <c r="E5" s="23">
        <v>6.5</v>
      </c>
      <c r="F5" s="23">
        <v>10.6</v>
      </c>
      <c r="G5" s="24">
        <v>16.9</v>
      </c>
      <c r="H5" s="25">
        <v>20.4</v>
      </c>
      <c r="I5" s="25">
        <v>23.3</v>
      </c>
      <c r="J5" s="25">
        <v>25.9</v>
      </c>
      <c r="K5" s="25">
        <v>23.9</v>
      </c>
      <c r="L5" s="24">
        <v>20</v>
      </c>
      <c r="M5" s="25">
        <v>16</v>
      </c>
      <c r="N5" s="26">
        <v>14</v>
      </c>
      <c r="O5" s="26">
        <v>13.7</v>
      </c>
      <c r="P5" s="26">
        <v>13</v>
      </c>
      <c r="Q5" s="27">
        <v>11.5</v>
      </c>
      <c r="R5" s="26">
        <v>10.1</v>
      </c>
      <c r="S5" s="26">
        <v>8.8</v>
      </c>
      <c r="T5" s="26">
        <v>7.5</v>
      </c>
      <c r="U5" s="26">
        <v>6.4</v>
      </c>
      <c r="V5" s="27">
        <v>5.3</v>
      </c>
      <c r="W5" s="28">
        <f t="shared" si="0"/>
        <v>0.01982028786857138</v>
      </c>
      <c r="X5" s="28">
        <f>SUM($W$3:$W5)</f>
        <v>0.02912400161632836</v>
      </c>
      <c r="Y5" s="29">
        <v>1.291</v>
      </c>
    </row>
    <row r="6" spans="1:25" ht="12.75">
      <c r="A6" s="20">
        <v>4</v>
      </c>
      <c r="B6" s="21" t="s">
        <v>5</v>
      </c>
      <c r="C6" s="23">
        <v>2.7</v>
      </c>
      <c r="D6" s="22">
        <v>4.3</v>
      </c>
      <c r="E6" s="23">
        <v>5.9</v>
      </c>
      <c r="F6" s="23">
        <v>4</v>
      </c>
      <c r="G6" s="30">
        <v>0.9</v>
      </c>
      <c r="H6" s="23">
        <v>-0.8000000000000007</v>
      </c>
      <c r="I6" s="23">
        <v>0</v>
      </c>
      <c r="J6" s="23">
        <v>0.4</v>
      </c>
      <c r="K6" s="23">
        <v>1.4</v>
      </c>
      <c r="L6" s="30">
        <v>0.3000000000000007</v>
      </c>
      <c r="M6" s="23">
        <v>0</v>
      </c>
      <c r="N6" s="31">
        <v>-0.20000000000000107</v>
      </c>
      <c r="O6" s="31">
        <v>-0.6</v>
      </c>
      <c r="P6" s="31">
        <v>-0.9</v>
      </c>
      <c r="Q6" s="32">
        <v>-1.2</v>
      </c>
      <c r="R6" s="31">
        <v>-1.8</v>
      </c>
      <c r="S6" s="33">
        <v>-2.5</v>
      </c>
      <c r="T6" s="33">
        <v>-3.1</v>
      </c>
      <c r="U6" s="33">
        <v>-3.4</v>
      </c>
      <c r="V6" s="34">
        <v>-3.6</v>
      </c>
      <c r="W6" s="28">
        <f t="shared" si="0"/>
        <v>0.12730428118217962</v>
      </c>
      <c r="X6" s="28">
        <f>SUM($W$3:$W6)</f>
        <v>0.15642828279850798</v>
      </c>
      <c r="Y6" s="29">
        <v>8.292</v>
      </c>
    </row>
    <row r="7" spans="1:25" ht="12.75">
      <c r="A7" s="20">
        <v>5</v>
      </c>
      <c r="B7" s="21" t="s">
        <v>9</v>
      </c>
      <c r="C7" s="23">
        <v>4.2</v>
      </c>
      <c r="D7" s="22">
        <v>4.9</v>
      </c>
      <c r="E7" s="23">
        <v>6.6</v>
      </c>
      <c r="F7" s="23">
        <v>5.7</v>
      </c>
      <c r="G7" s="30">
        <v>2.7</v>
      </c>
      <c r="H7" s="23">
        <v>0.5</v>
      </c>
      <c r="I7" s="23">
        <v>1.7</v>
      </c>
      <c r="J7" s="23">
        <v>2.3</v>
      </c>
      <c r="K7" s="23">
        <v>1.9</v>
      </c>
      <c r="L7" s="30">
        <v>1.4</v>
      </c>
      <c r="M7" s="23">
        <v>1.4</v>
      </c>
      <c r="N7" s="31">
        <v>2.1</v>
      </c>
      <c r="O7" s="31">
        <v>2</v>
      </c>
      <c r="P7" s="31">
        <v>1.8</v>
      </c>
      <c r="Q7" s="27">
        <v>1.5</v>
      </c>
      <c r="R7" s="26">
        <v>1</v>
      </c>
      <c r="S7" s="26">
        <v>0.3000000000000007</v>
      </c>
      <c r="T7" s="26">
        <v>0</v>
      </c>
      <c r="U7" s="26">
        <v>-0.1999999999999993</v>
      </c>
      <c r="V7" s="27">
        <v>-0.3000000000000007</v>
      </c>
      <c r="W7" s="28">
        <f t="shared" si="0"/>
        <v>0.9249211794284143</v>
      </c>
      <c r="X7" s="28">
        <f>SUM($W$3:$W7)</f>
        <v>1.0813494622269224</v>
      </c>
      <c r="Y7" s="29">
        <v>60.245</v>
      </c>
    </row>
    <row r="8" spans="1:25" ht="12.75">
      <c r="A8" s="20">
        <v>6</v>
      </c>
      <c r="B8" s="21" t="s">
        <v>13</v>
      </c>
      <c r="C8" s="23">
        <v>4.9</v>
      </c>
      <c r="D8" s="22">
        <v>4.9</v>
      </c>
      <c r="E8" s="23">
        <v>6</v>
      </c>
      <c r="F8" s="23">
        <v>3.6</v>
      </c>
      <c r="G8" s="30">
        <v>-0.9</v>
      </c>
      <c r="H8" s="23">
        <v>-1.9</v>
      </c>
      <c r="I8" s="23">
        <v>-1.3</v>
      </c>
      <c r="J8" s="23">
        <v>-0.5</v>
      </c>
      <c r="K8" s="23">
        <v>-1.2</v>
      </c>
      <c r="L8" s="30">
        <v>-1.2</v>
      </c>
      <c r="M8" s="23">
        <v>-1.6</v>
      </c>
      <c r="N8" s="33">
        <v>-2.5</v>
      </c>
      <c r="O8" s="33">
        <v>-3.1</v>
      </c>
      <c r="P8" s="33">
        <v>-3.4</v>
      </c>
      <c r="Q8" s="34">
        <v>-3.8</v>
      </c>
      <c r="R8" s="33">
        <v>-4.4</v>
      </c>
      <c r="S8" s="33">
        <v>-4.9</v>
      </c>
      <c r="T8" s="33">
        <v>-5.3</v>
      </c>
      <c r="U8" s="33">
        <v>-5.6</v>
      </c>
      <c r="V8" s="34">
        <v>-5.7</v>
      </c>
      <c r="W8" s="28">
        <f t="shared" si="0"/>
        <v>1.2689282981511711</v>
      </c>
      <c r="X8" s="28">
        <f>SUM($W$3:$W8)</f>
        <v>2.3502777603780936</v>
      </c>
      <c r="Y8" s="29">
        <v>82.652</v>
      </c>
    </row>
    <row r="9" spans="1:25" ht="12.75">
      <c r="A9" s="20">
        <v>7</v>
      </c>
      <c r="B9" s="21" t="s">
        <v>14</v>
      </c>
      <c r="C9" s="23">
        <v>5.7</v>
      </c>
      <c r="D9" s="22">
        <v>4.9</v>
      </c>
      <c r="E9" s="23">
        <v>4.7</v>
      </c>
      <c r="F9" s="23">
        <v>4.6</v>
      </c>
      <c r="G9" s="30">
        <v>3.2</v>
      </c>
      <c r="H9" s="23">
        <v>0.7999999999999989</v>
      </c>
      <c r="I9" s="23">
        <v>0.3000000000000007</v>
      </c>
      <c r="J9" s="23">
        <v>1.8</v>
      </c>
      <c r="K9" s="23">
        <v>2.7</v>
      </c>
      <c r="L9" s="30">
        <v>-0.1999999999999993</v>
      </c>
      <c r="M9" s="23">
        <v>0.4</v>
      </c>
      <c r="N9" s="31">
        <v>1.2</v>
      </c>
      <c r="O9" s="31">
        <v>1.5</v>
      </c>
      <c r="P9" s="31">
        <v>1.8</v>
      </c>
      <c r="Q9" s="27">
        <v>1.5</v>
      </c>
      <c r="R9" s="26">
        <v>0.6999999999999993</v>
      </c>
      <c r="S9" s="26">
        <v>-0.09999999999999964</v>
      </c>
      <c r="T9" s="26">
        <v>-0.4</v>
      </c>
      <c r="U9" s="26">
        <v>-0.1999999999999993</v>
      </c>
      <c r="V9" s="27">
        <v>0</v>
      </c>
      <c r="W9" s="28">
        <f t="shared" si="0"/>
        <v>0.13875736774294978</v>
      </c>
      <c r="X9" s="28">
        <f>SUM($W$3:$W9)</f>
        <v>2.4890351281210434</v>
      </c>
      <c r="Y9" s="29">
        <v>9.038</v>
      </c>
    </row>
    <row r="10" spans="1:25" ht="12.75">
      <c r="A10" s="20">
        <v>8</v>
      </c>
      <c r="B10" s="21" t="s">
        <v>11</v>
      </c>
      <c r="C10" s="23">
        <v>4.4</v>
      </c>
      <c r="D10" s="22">
        <v>5.3</v>
      </c>
      <c r="E10" s="23">
        <v>4.6</v>
      </c>
      <c r="F10" s="23">
        <v>2.7</v>
      </c>
      <c r="G10" s="30">
        <v>1.5</v>
      </c>
      <c r="H10" s="23">
        <v>0.5</v>
      </c>
      <c r="I10" s="23">
        <v>0.5</v>
      </c>
      <c r="J10" s="23">
        <v>1.3</v>
      </c>
      <c r="K10" s="23">
        <v>1.4</v>
      </c>
      <c r="L10" s="30">
        <v>0.8999999999999986</v>
      </c>
      <c r="M10" s="23">
        <v>0.5</v>
      </c>
      <c r="N10" s="31">
        <v>0.4</v>
      </c>
      <c r="O10" s="31">
        <v>-0.20000000000000107</v>
      </c>
      <c r="P10" s="31">
        <v>-0.6</v>
      </c>
      <c r="Q10" s="32">
        <v>-0.8000000000000007</v>
      </c>
      <c r="R10" s="31">
        <v>-1.1</v>
      </c>
      <c r="S10" s="31">
        <v>-1.7</v>
      </c>
      <c r="T10" s="33">
        <v>-2.3</v>
      </c>
      <c r="U10" s="33">
        <v>-2.9</v>
      </c>
      <c r="V10" s="34">
        <v>-3.1</v>
      </c>
      <c r="W10" s="28">
        <f t="shared" si="0"/>
        <v>0.1596369893550776</v>
      </c>
      <c r="X10" s="28">
        <f>SUM($W$3:$W10)</f>
        <v>2.648672117476121</v>
      </c>
      <c r="Y10" s="29">
        <v>10.398</v>
      </c>
    </row>
    <row r="11" spans="1:25" ht="12.75">
      <c r="A11" s="20">
        <v>9</v>
      </c>
      <c r="B11" s="21" t="s">
        <v>18</v>
      </c>
      <c r="C11" s="23">
        <v>8.5</v>
      </c>
      <c r="D11" s="22">
        <v>5.5</v>
      </c>
      <c r="E11" s="23">
        <v>4.2</v>
      </c>
      <c r="F11" s="23">
        <v>2.9</v>
      </c>
      <c r="G11" s="30">
        <v>5</v>
      </c>
      <c r="H11" s="23">
        <v>5</v>
      </c>
      <c r="I11" s="23">
        <v>0.8999999999999986</v>
      </c>
      <c r="J11" s="23">
        <v>0.29999999999999893</v>
      </c>
      <c r="K11" s="23">
        <v>0</v>
      </c>
      <c r="L11" s="30">
        <v>-2</v>
      </c>
      <c r="M11" s="23">
        <v>-1.8</v>
      </c>
      <c r="N11" s="31">
        <v>-1.7</v>
      </c>
      <c r="O11" s="33">
        <v>-2.3</v>
      </c>
      <c r="P11" s="33">
        <v>-3.1</v>
      </c>
      <c r="Q11" s="34">
        <v>-4.1</v>
      </c>
      <c r="R11" s="33">
        <v>-5.2</v>
      </c>
      <c r="S11" s="33">
        <v>-6</v>
      </c>
      <c r="T11" s="33">
        <v>-6.3</v>
      </c>
      <c r="U11" s="33">
        <v>-6.5</v>
      </c>
      <c r="V11" s="34">
        <v>-6.7</v>
      </c>
      <c r="W11" s="28">
        <f t="shared" si="0"/>
        <v>0.15647434078735828</v>
      </c>
      <c r="X11" s="28">
        <f>SUM($W$3:$W11)</f>
        <v>2.8051464582634793</v>
      </c>
      <c r="Y11" s="29">
        <v>10.192</v>
      </c>
    </row>
    <row r="12" spans="1:25" ht="12.75">
      <c r="A12" s="20">
        <v>10</v>
      </c>
      <c r="B12" s="21" t="s">
        <v>10</v>
      </c>
      <c r="C12" s="23">
        <v>4.2</v>
      </c>
      <c r="D12" s="22">
        <v>5.7</v>
      </c>
      <c r="E12" s="23">
        <v>5.3</v>
      </c>
      <c r="F12" s="23">
        <v>4</v>
      </c>
      <c r="G12" s="30">
        <v>4.4</v>
      </c>
      <c r="H12" s="23">
        <v>2.9</v>
      </c>
      <c r="I12" s="23">
        <v>2.9</v>
      </c>
      <c r="J12" s="23">
        <v>3.5</v>
      </c>
      <c r="K12" s="33">
        <v>-2.7</v>
      </c>
      <c r="L12" s="34">
        <v>-4.6</v>
      </c>
      <c r="M12" s="33">
        <v>-3.9</v>
      </c>
      <c r="N12" s="33">
        <v>-3.5</v>
      </c>
      <c r="O12" s="33">
        <v>-3.3</v>
      </c>
      <c r="P12" s="33">
        <v>-3.4</v>
      </c>
      <c r="Q12" s="34">
        <v>-4.1</v>
      </c>
      <c r="R12" s="33">
        <v>-4.5</v>
      </c>
      <c r="S12" s="33">
        <v>-4.4</v>
      </c>
      <c r="T12" s="33">
        <v>-4</v>
      </c>
      <c r="U12" s="33">
        <v>-3.8</v>
      </c>
      <c r="V12" s="34">
        <v>-4</v>
      </c>
      <c r="W12" s="28">
        <f t="shared" si="0"/>
        <v>0.020633979004926365</v>
      </c>
      <c r="X12" s="28">
        <f>SUM($W$3:$W12)</f>
        <v>2.825780437268406</v>
      </c>
      <c r="Y12" s="29">
        <v>1.344</v>
      </c>
    </row>
    <row r="13" spans="1:25" ht="12.75">
      <c r="A13" s="20">
        <v>11</v>
      </c>
      <c r="B13" s="21" t="s">
        <v>12</v>
      </c>
      <c r="C13" s="23">
        <v>4.8</v>
      </c>
      <c r="D13" s="22">
        <v>6.3</v>
      </c>
      <c r="E13" s="23">
        <v>5.4</v>
      </c>
      <c r="F13" s="23">
        <v>3.4</v>
      </c>
      <c r="G13" s="30">
        <v>2.9</v>
      </c>
      <c r="H13" s="23">
        <v>1.4</v>
      </c>
      <c r="I13" s="23">
        <v>2.3</v>
      </c>
      <c r="J13" s="23">
        <v>3.1</v>
      </c>
      <c r="K13" s="33">
        <v>-3</v>
      </c>
      <c r="L13" s="34">
        <v>-5.9</v>
      </c>
      <c r="M13" s="33">
        <v>-4.9</v>
      </c>
      <c r="N13" s="33">
        <v>-4.3</v>
      </c>
      <c r="O13" s="33">
        <v>-4</v>
      </c>
      <c r="P13" s="33">
        <v>-4.2</v>
      </c>
      <c r="Q13" s="34">
        <v>-4.9</v>
      </c>
      <c r="R13" s="33">
        <v>-5.9</v>
      </c>
      <c r="S13" s="33">
        <v>-6.6</v>
      </c>
      <c r="T13" s="33">
        <v>-6.6</v>
      </c>
      <c r="U13" s="33">
        <v>-6.3</v>
      </c>
      <c r="V13" s="34">
        <v>-6.3</v>
      </c>
      <c r="W13" s="28">
        <f t="shared" si="0"/>
        <v>0.03534183011111644</v>
      </c>
      <c r="X13" s="28">
        <f>SUM($W$3:$W13)</f>
        <v>2.8611222673795225</v>
      </c>
      <c r="Y13" s="29">
        <v>2.302</v>
      </c>
    </row>
    <row r="14" spans="1:25" ht="12.75">
      <c r="A14" s="20">
        <v>12</v>
      </c>
      <c r="B14" s="21" t="s">
        <v>15</v>
      </c>
      <c r="C14" s="23">
        <v>6.7</v>
      </c>
      <c r="D14" s="22">
        <v>6.6</v>
      </c>
      <c r="E14" s="23">
        <v>6.9</v>
      </c>
      <c r="F14" s="23">
        <v>6</v>
      </c>
      <c r="G14" s="30">
        <v>5.6</v>
      </c>
      <c r="H14" s="23">
        <v>3.7</v>
      </c>
      <c r="I14" s="23">
        <v>4.2</v>
      </c>
      <c r="J14" s="23">
        <v>4.2</v>
      </c>
      <c r="K14" s="23">
        <v>3.6</v>
      </c>
      <c r="L14" s="30">
        <v>3.1</v>
      </c>
      <c r="M14" s="25">
        <v>3.6</v>
      </c>
      <c r="N14" s="26">
        <v>3.3</v>
      </c>
      <c r="O14" s="26">
        <v>2.3</v>
      </c>
      <c r="P14" s="26">
        <v>1.8</v>
      </c>
      <c r="Q14" s="27">
        <v>1.3</v>
      </c>
      <c r="R14" s="26">
        <v>1</v>
      </c>
      <c r="S14" s="26">
        <v>0.6</v>
      </c>
      <c r="T14" s="26">
        <v>0</v>
      </c>
      <c r="U14" s="26">
        <v>-0.6</v>
      </c>
      <c r="V14" s="27">
        <v>-1.1</v>
      </c>
      <c r="W14" s="28">
        <f t="shared" si="0"/>
        <v>0.9363742659891845</v>
      </c>
      <c r="X14" s="28">
        <f>SUM($W$3:$W14)</f>
        <v>3.797496533368707</v>
      </c>
      <c r="Y14" s="29">
        <v>60.991</v>
      </c>
    </row>
    <row r="15" spans="1:25" ht="12.75">
      <c r="A15" s="20">
        <v>13</v>
      </c>
      <c r="B15" s="21" t="s">
        <v>22</v>
      </c>
      <c r="C15" s="23">
        <v>9.7</v>
      </c>
      <c r="D15" s="22">
        <v>7.5</v>
      </c>
      <c r="E15" s="23">
        <v>3.3</v>
      </c>
      <c r="F15" s="23">
        <v>3.5</v>
      </c>
      <c r="G15" s="30">
        <v>3.9</v>
      </c>
      <c r="H15" s="23">
        <v>3.5</v>
      </c>
      <c r="I15" s="23">
        <v>-1.1</v>
      </c>
      <c r="J15" s="23">
        <v>-1.8</v>
      </c>
      <c r="K15" s="33">
        <v>-2.6</v>
      </c>
      <c r="L15" s="34">
        <v>-3.9</v>
      </c>
      <c r="M15" s="33">
        <v>-3.8</v>
      </c>
      <c r="N15" s="33">
        <v>-3.9</v>
      </c>
      <c r="O15" s="33">
        <v>-4.2</v>
      </c>
      <c r="P15" s="33">
        <v>-4.3</v>
      </c>
      <c r="Q15" s="34">
        <v>-4.6</v>
      </c>
      <c r="R15" s="33">
        <v>-5.1</v>
      </c>
      <c r="S15" s="33">
        <v>-5.6</v>
      </c>
      <c r="T15" s="33">
        <v>-5.8</v>
      </c>
      <c r="U15" s="33">
        <v>-5.7</v>
      </c>
      <c r="V15" s="34">
        <v>-5.5</v>
      </c>
      <c r="W15" s="28">
        <f t="shared" si="0"/>
        <v>0.1548469585146483</v>
      </c>
      <c r="X15" s="28">
        <f>SUM($W$3:$W15)</f>
        <v>3.9523434918833553</v>
      </c>
      <c r="Y15" s="29">
        <v>10.086</v>
      </c>
    </row>
    <row r="16" spans="1:25" ht="12.75">
      <c r="A16" s="20">
        <v>14</v>
      </c>
      <c r="B16" s="21" t="s">
        <v>16</v>
      </c>
      <c r="C16" s="23">
        <v>7.2</v>
      </c>
      <c r="D16" s="22">
        <v>7.6</v>
      </c>
      <c r="E16" s="23">
        <v>9.4</v>
      </c>
      <c r="F16" s="23">
        <v>8.4</v>
      </c>
      <c r="G16" s="30">
        <v>5.2</v>
      </c>
      <c r="H16" s="23">
        <v>2.6</v>
      </c>
      <c r="I16" s="23">
        <v>2.3</v>
      </c>
      <c r="J16" s="23">
        <v>2.7</v>
      </c>
      <c r="K16" s="23">
        <v>2.9</v>
      </c>
      <c r="L16" s="30">
        <v>2.8</v>
      </c>
      <c r="M16" s="23">
        <v>1.7</v>
      </c>
      <c r="N16" s="31">
        <v>1.1</v>
      </c>
      <c r="O16" s="31">
        <v>0.9</v>
      </c>
      <c r="P16" s="31">
        <v>1</v>
      </c>
      <c r="Q16" s="27">
        <v>1</v>
      </c>
      <c r="R16" s="26">
        <v>0.6</v>
      </c>
      <c r="S16" s="26">
        <v>-0.09999999999999964</v>
      </c>
      <c r="T16" s="26">
        <v>-0.6</v>
      </c>
      <c r="U16" s="26">
        <v>-0.6000000000000014</v>
      </c>
      <c r="V16" s="27">
        <v>-0.4</v>
      </c>
      <c r="W16" s="28">
        <f t="shared" si="0"/>
        <v>0.11397816974149803</v>
      </c>
      <c r="X16" s="28">
        <f>SUM($W$3:$W16)</f>
        <v>4.066321661624853</v>
      </c>
      <c r="Y16" s="29">
        <v>7.424</v>
      </c>
    </row>
    <row r="17" spans="1:25" ht="12.75">
      <c r="A17" s="20">
        <v>15</v>
      </c>
      <c r="B17" s="21" t="s">
        <v>21</v>
      </c>
      <c r="C17" s="23">
        <v>8.9</v>
      </c>
      <c r="D17" s="22">
        <v>7.7</v>
      </c>
      <c r="E17" s="23">
        <v>7.5</v>
      </c>
      <c r="F17" s="23">
        <v>6.4</v>
      </c>
      <c r="G17" s="30">
        <v>4.5</v>
      </c>
      <c r="H17" s="23">
        <v>1.9</v>
      </c>
      <c r="I17" s="23">
        <v>-0.7999999999999989</v>
      </c>
      <c r="J17" s="23">
        <v>-0.1999999999999993</v>
      </c>
      <c r="K17" s="23">
        <v>1.2</v>
      </c>
      <c r="L17" s="30">
        <v>1.2</v>
      </c>
      <c r="M17" s="23">
        <v>1.3</v>
      </c>
      <c r="N17" s="31">
        <v>0.8999999999999986</v>
      </c>
      <c r="O17" s="31">
        <v>0.1999999999999993</v>
      </c>
      <c r="P17" s="31">
        <v>0.09999999999999964</v>
      </c>
      <c r="Q17" s="32">
        <v>0.09999999999999964</v>
      </c>
      <c r="R17" s="31">
        <v>-0.1999999999999993</v>
      </c>
      <c r="S17" s="26">
        <v>-1</v>
      </c>
      <c r="T17" s="26">
        <v>-1.7</v>
      </c>
      <c r="U17" s="35">
        <v>-2.2</v>
      </c>
      <c r="V17" s="36">
        <v>-2.2</v>
      </c>
      <c r="W17" s="28">
        <f t="shared" si="0"/>
        <v>0.08316537520065931</v>
      </c>
      <c r="X17" s="28">
        <f>SUM($W$3:$W17)</f>
        <v>4.149487036825512</v>
      </c>
      <c r="Y17" s="29">
        <v>5.417</v>
      </c>
    </row>
    <row r="18" spans="1:25" ht="12.75">
      <c r="A18" s="20">
        <v>16</v>
      </c>
      <c r="B18" s="21" t="s">
        <v>19</v>
      </c>
      <c r="C18" s="23">
        <v>8.6</v>
      </c>
      <c r="D18" s="22">
        <v>8.3</v>
      </c>
      <c r="E18" s="23">
        <v>7.3</v>
      </c>
      <c r="F18" s="23">
        <v>5.8</v>
      </c>
      <c r="G18" s="30">
        <v>4.5</v>
      </c>
      <c r="H18" s="23">
        <v>4.8</v>
      </c>
      <c r="I18" s="23">
        <v>3.1</v>
      </c>
      <c r="J18" s="23">
        <v>1.7</v>
      </c>
      <c r="K18" s="23">
        <v>0</v>
      </c>
      <c r="L18" s="30">
        <v>-0.6</v>
      </c>
      <c r="M18" s="33">
        <v>-2.4</v>
      </c>
      <c r="N18" s="33">
        <v>-3.1</v>
      </c>
      <c r="O18" s="33">
        <v>-3.5</v>
      </c>
      <c r="P18" s="33">
        <v>-3.9</v>
      </c>
      <c r="Q18" s="34">
        <v>-4.4</v>
      </c>
      <c r="R18" s="33">
        <v>-5</v>
      </c>
      <c r="S18" s="33">
        <v>-5.7</v>
      </c>
      <c r="T18" s="33">
        <v>-6.1</v>
      </c>
      <c r="U18" s="33">
        <v>-6.2</v>
      </c>
      <c r="V18" s="34">
        <v>-6.3</v>
      </c>
      <c r="W18" s="28">
        <f t="shared" si="0"/>
        <v>0.06986996908587789</v>
      </c>
      <c r="X18" s="28">
        <f>SUM($W$3:$W18)</f>
        <v>4.21935700591139</v>
      </c>
      <c r="Y18" s="29">
        <v>4.551</v>
      </c>
    </row>
    <row r="19" spans="1:25" ht="12.75">
      <c r="A19" s="20">
        <v>17</v>
      </c>
      <c r="B19" s="21" t="s">
        <v>17</v>
      </c>
      <c r="C19" s="23">
        <v>8.4</v>
      </c>
      <c r="D19" s="22">
        <v>8.4</v>
      </c>
      <c r="E19" s="23">
        <v>9</v>
      </c>
      <c r="F19" s="23">
        <v>8.1</v>
      </c>
      <c r="G19" s="30">
        <v>6.3</v>
      </c>
      <c r="H19" s="23">
        <v>3.2</v>
      </c>
      <c r="I19" s="23">
        <v>1</v>
      </c>
      <c r="J19" s="23">
        <v>0.4</v>
      </c>
      <c r="K19" s="23">
        <v>0</v>
      </c>
      <c r="L19" s="30">
        <v>-0.7000000000000011</v>
      </c>
      <c r="M19" s="23">
        <v>-0.5</v>
      </c>
      <c r="N19" s="31">
        <v>-1.3</v>
      </c>
      <c r="O19" s="33">
        <v>-2.6</v>
      </c>
      <c r="P19" s="33">
        <v>-3.6</v>
      </c>
      <c r="Q19" s="34">
        <v>-4.1</v>
      </c>
      <c r="R19" s="33">
        <v>-4.3</v>
      </c>
      <c r="S19" s="33">
        <v>-4.4</v>
      </c>
      <c r="T19" s="33">
        <v>-4.7</v>
      </c>
      <c r="U19" s="33">
        <v>-5.1</v>
      </c>
      <c r="V19" s="34">
        <v>-5.7</v>
      </c>
      <c r="W19" s="28">
        <f t="shared" si="0"/>
        <v>0.900372271371214</v>
      </c>
      <c r="X19" s="28">
        <f>SUM($W$3:$W19)</f>
        <v>5.119729277282604</v>
      </c>
      <c r="Y19" s="29">
        <v>58.646</v>
      </c>
    </row>
    <row r="20" spans="1:25" ht="12.75">
      <c r="A20" s="20">
        <v>18</v>
      </c>
      <c r="B20" s="21" t="s">
        <v>20</v>
      </c>
      <c r="C20" s="23">
        <v>8.8</v>
      </c>
      <c r="D20" s="22">
        <v>9.1</v>
      </c>
      <c r="E20" s="23">
        <v>10</v>
      </c>
      <c r="F20" s="23">
        <v>9.9</v>
      </c>
      <c r="G20" s="24">
        <v>11.2</v>
      </c>
      <c r="H20" s="25">
        <v>11</v>
      </c>
      <c r="I20" s="25">
        <v>11.6</v>
      </c>
      <c r="J20" s="23">
        <v>7.1</v>
      </c>
      <c r="K20" s="23">
        <v>5.4</v>
      </c>
      <c r="L20" s="24">
        <v>5.5</v>
      </c>
      <c r="M20" s="25">
        <v>7.6</v>
      </c>
      <c r="N20" s="26">
        <v>8.5</v>
      </c>
      <c r="O20" s="26">
        <v>7.7</v>
      </c>
      <c r="P20" s="26">
        <v>6.1</v>
      </c>
      <c r="Q20" s="27">
        <v>4.6</v>
      </c>
      <c r="R20" s="26">
        <v>3.7</v>
      </c>
      <c r="S20" s="26">
        <v>3.4</v>
      </c>
      <c r="T20" s="26">
        <v>3.1</v>
      </c>
      <c r="U20" s="26">
        <v>2.5</v>
      </c>
      <c r="V20" s="27">
        <v>1.5</v>
      </c>
      <c r="W20" s="28">
        <f t="shared" si="0"/>
        <v>0.06360608260223952</v>
      </c>
      <c r="X20" s="28">
        <f>SUM($W$3:$W20)</f>
        <v>5.183335359884844</v>
      </c>
      <c r="Y20" s="29">
        <v>4.143</v>
      </c>
    </row>
    <row r="21" spans="1:25" ht="12.75">
      <c r="A21" s="20">
        <v>19</v>
      </c>
      <c r="B21" s="21" t="s">
        <v>31</v>
      </c>
      <c r="C21" s="23">
        <v>11.4</v>
      </c>
      <c r="D21" s="22">
        <v>9.1</v>
      </c>
      <c r="E21" s="23">
        <v>8.3</v>
      </c>
      <c r="F21" s="23">
        <v>7.4</v>
      </c>
      <c r="G21" s="30">
        <v>6.5</v>
      </c>
      <c r="H21" s="23">
        <v>6.3</v>
      </c>
      <c r="I21" s="23">
        <v>3.7</v>
      </c>
      <c r="J21" s="23">
        <v>2.3</v>
      </c>
      <c r="K21" s="23">
        <v>0</v>
      </c>
      <c r="L21" s="30">
        <v>-0.4</v>
      </c>
      <c r="M21" s="23">
        <v>-0.5</v>
      </c>
      <c r="N21" s="31">
        <v>-0.9</v>
      </c>
      <c r="O21" s="31">
        <v>-1.8</v>
      </c>
      <c r="P21" s="33">
        <v>-3</v>
      </c>
      <c r="Q21" s="34">
        <v>-4.3</v>
      </c>
      <c r="R21" s="33">
        <v>-5.2</v>
      </c>
      <c r="S21" s="33">
        <v>-5.9</v>
      </c>
      <c r="T21" s="33">
        <v>-6.6</v>
      </c>
      <c r="U21" s="33">
        <v>-7.2</v>
      </c>
      <c r="V21" s="34">
        <v>-7.8</v>
      </c>
      <c r="W21" s="28">
        <f t="shared" si="0"/>
        <v>0.03068997323723795</v>
      </c>
      <c r="X21" s="28">
        <f>SUM($W$3:$W21)</f>
        <v>5.214025333122082</v>
      </c>
      <c r="Y21" s="29">
        <v>1.999</v>
      </c>
    </row>
    <row r="22" spans="1:25" ht="12.75">
      <c r="A22" s="20">
        <v>20</v>
      </c>
      <c r="B22" s="21" t="s">
        <v>25</v>
      </c>
      <c r="C22" s="23">
        <v>10.5</v>
      </c>
      <c r="D22" s="22">
        <v>9.3</v>
      </c>
      <c r="E22" s="23">
        <v>7.9</v>
      </c>
      <c r="F22" s="23">
        <v>7.9</v>
      </c>
      <c r="G22" s="30">
        <v>5.8</v>
      </c>
      <c r="H22" s="23">
        <v>2.9</v>
      </c>
      <c r="I22" s="23">
        <v>2.1</v>
      </c>
      <c r="J22" s="23">
        <v>2.6</v>
      </c>
      <c r="K22" s="23">
        <v>3.5</v>
      </c>
      <c r="L22" s="30">
        <v>3.5</v>
      </c>
      <c r="M22" s="23">
        <v>2.8</v>
      </c>
      <c r="N22" s="31">
        <v>2.8</v>
      </c>
      <c r="O22" s="26">
        <v>2.8</v>
      </c>
      <c r="P22" s="26">
        <v>2.9</v>
      </c>
      <c r="Q22" s="27">
        <v>2.9</v>
      </c>
      <c r="R22" s="26">
        <v>2.4</v>
      </c>
      <c r="S22" s="26">
        <v>1.5</v>
      </c>
      <c r="T22" s="26">
        <v>0.7000000000000011</v>
      </c>
      <c r="U22" s="26">
        <v>0.1999999999999993</v>
      </c>
      <c r="V22" s="27">
        <v>0.09999999999999964</v>
      </c>
      <c r="W22" s="28">
        <f t="shared" si="0"/>
        <v>0.07122100342548617</v>
      </c>
      <c r="X22" s="28">
        <f>SUM($W$3:$W22)</f>
        <v>5.285246336547568</v>
      </c>
      <c r="Y22" s="29">
        <v>4.639</v>
      </c>
    </row>
    <row r="23" spans="1:25" ht="12.75">
      <c r="A23" s="20">
        <v>21</v>
      </c>
      <c r="B23" s="21" t="s">
        <v>49</v>
      </c>
      <c r="C23" s="25">
        <v>14.3</v>
      </c>
      <c r="D23" s="22">
        <v>9.4</v>
      </c>
      <c r="E23" s="23">
        <v>9.9</v>
      </c>
      <c r="F23" s="23">
        <v>10.7</v>
      </c>
      <c r="G23" s="24">
        <v>13.4</v>
      </c>
      <c r="H23" s="23">
        <v>9.3</v>
      </c>
      <c r="I23" s="23">
        <v>6.8</v>
      </c>
      <c r="J23" s="23">
        <v>4.2</v>
      </c>
      <c r="K23" s="23">
        <v>2.7</v>
      </c>
      <c r="L23" s="30">
        <v>2</v>
      </c>
      <c r="M23" s="23">
        <v>1</v>
      </c>
      <c r="N23" s="31">
        <v>-0.6999999999999993</v>
      </c>
      <c r="O23" s="33">
        <v>-2.3</v>
      </c>
      <c r="P23" s="33">
        <v>-3.8</v>
      </c>
      <c r="Q23" s="34">
        <v>-5.1</v>
      </c>
      <c r="R23" s="33">
        <v>-6</v>
      </c>
      <c r="S23" s="33">
        <v>-6.8</v>
      </c>
      <c r="T23" s="33">
        <v>-7.5</v>
      </c>
      <c r="U23" s="33">
        <v>-7.9</v>
      </c>
      <c r="V23" s="34">
        <v>-8.4</v>
      </c>
      <c r="W23" s="28">
        <f t="shared" si="0"/>
        <v>1.9635595333281752</v>
      </c>
      <c r="X23" s="28">
        <f>SUM($W$3:$W23)</f>
        <v>7.248805869875744</v>
      </c>
      <c r="Y23" s="29">
        <v>127.897</v>
      </c>
    </row>
    <row r="24" spans="1:25" ht="12.75">
      <c r="A24" s="20">
        <v>22</v>
      </c>
      <c r="B24" s="21" t="s">
        <v>28</v>
      </c>
      <c r="C24" s="23">
        <v>10.9</v>
      </c>
      <c r="D24" s="22">
        <v>9.8</v>
      </c>
      <c r="E24" s="23">
        <v>8.4</v>
      </c>
      <c r="F24" s="23">
        <v>7.1</v>
      </c>
      <c r="G24" s="30">
        <v>6.5</v>
      </c>
      <c r="H24" s="23">
        <v>5.2</v>
      </c>
      <c r="I24" s="23">
        <v>2.6</v>
      </c>
      <c r="J24" s="23">
        <v>1</v>
      </c>
      <c r="K24" s="33">
        <v>-2.6</v>
      </c>
      <c r="L24" s="34">
        <v>-6.1</v>
      </c>
      <c r="M24" s="33">
        <v>-5.5</v>
      </c>
      <c r="N24" s="33">
        <v>-5.9</v>
      </c>
      <c r="O24" s="33">
        <v>-6.6</v>
      </c>
      <c r="P24" s="33">
        <v>-7.3</v>
      </c>
      <c r="Q24" s="34">
        <v>-8.1</v>
      </c>
      <c r="R24" s="33">
        <v>-8.7</v>
      </c>
      <c r="S24" s="33">
        <v>-9.1</v>
      </c>
      <c r="T24" s="33">
        <v>-9.4</v>
      </c>
      <c r="U24" s="33">
        <v>-9.8</v>
      </c>
      <c r="V24" s="34">
        <v>-10.4</v>
      </c>
      <c r="W24" s="28">
        <f t="shared" si="0"/>
        <v>0.11890637454847819</v>
      </c>
      <c r="X24" s="28">
        <f>SUM($W$3:$W24)</f>
        <v>7.367712244424222</v>
      </c>
      <c r="Y24" s="29">
        <v>7.745</v>
      </c>
    </row>
    <row r="25" spans="1:25" ht="12.75">
      <c r="A25" s="20">
        <v>23</v>
      </c>
      <c r="B25" s="21" t="s">
        <v>30</v>
      </c>
      <c r="C25" s="23">
        <v>11.1</v>
      </c>
      <c r="D25" s="22">
        <v>10.7</v>
      </c>
      <c r="E25" s="23">
        <v>9.7</v>
      </c>
      <c r="F25" s="23">
        <v>7.9</v>
      </c>
      <c r="G25" s="30">
        <v>6.8</v>
      </c>
      <c r="H25" s="23">
        <v>6.1</v>
      </c>
      <c r="I25" s="23">
        <v>5.6</v>
      </c>
      <c r="J25" s="23">
        <v>5.1</v>
      </c>
      <c r="K25" s="25">
        <v>7</v>
      </c>
      <c r="L25" s="24">
        <v>6.8</v>
      </c>
      <c r="M25" s="25">
        <v>5</v>
      </c>
      <c r="N25" s="26">
        <v>4</v>
      </c>
      <c r="O25" s="26">
        <v>3.1</v>
      </c>
      <c r="P25" s="26">
        <v>2</v>
      </c>
      <c r="Q25" s="32">
        <v>0.9</v>
      </c>
      <c r="R25" s="26">
        <v>0</v>
      </c>
      <c r="S25" s="26">
        <v>-0.4</v>
      </c>
      <c r="T25" s="26">
        <v>-0.7000000000000011</v>
      </c>
      <c r="U25" s="26">
        <v>-1</v>
      </c>
      <c r="V25" s="27">
        <v>-1.5</v>
      </c>
      <c r="W25" s="28">
        <f t="shared" si="0"/>
        <v>0.009334419073657164</v>
      </c>
      <c r="X25" s="28">
        <f>SUM($W$3:$W25)</f>
        <v>7.37704666349788</v>
      </c>
      <c r="Y25" s="29">
        <v>0.608</v>
      </c>
    </row>
    <row r="26" spans="1:25" ht="12.75">
      <c r="A26" s="20">
        <v>24</v>
      </c>
      <c r="B26" s="21" t="s">
        <v>40</v>
      </c>
      <c r="C26" s="23">
        <v>13.1</v>
      </c>
      <c r="D26" s="22">
        <v>10.8</v>
      </c>
      <c r="E26" s="23">
        <v>8.7</v>
      </c>
      <c r="F26" s="23">
        <v>6.3</v>
      </c>
      <c r="G26" s="30">
        <v>3.6</v>
      </c>
      <c r="H26" s="23">
        <v>4.4</v>
      </c>
      <c r="I26" s="23">
        <v>4.1</v>
      </c>
      <c r="J26" s="23">
        <v>2.8</v>
      </c>
      <c r="K26" s="23">
        <v>3.1</v>
      </c>
      <c r="L26" s="30">
        <v>1.9</v>
      </c>
      <c r="M26" s="23">
        <v>1.5</v>
      </c>
      <c r="N26" s="31">
        <v>1.4</v>
      </c>
      <c r="O26" s="31">
        <v>1.2</v>
      </c>
      <c r="P26" s="31">
        <v>0.6999999999999993</v>
      </c>
      <c r="Q26" s="32">
        <v>0</v>
      </c>
      <c r="R26" s="31">
        <v>-0.9</v>
      </c>
      <c r="S26" s="31">
        <v>-1.8</v>
      </c>
      <c r="T26" s="33">
        <v>-2.3</v>
      </c>
      <c r="U26" s="35">
        <v>-2.3</v>
      </c>
      <c r="V26" s="36">
        <v>-2.1</v>
      </c>
      <c r="W26" s="28">
        <f t="shared" si="0"/>
        <v>0.08054006983619325</v>
      </c>
      <c r="X26" s="28">
        <f>SUM($W$3:$W26)</f>
        <v>7.457586733334073</v>
      </c>
      <c r="Y26" s="29">
        <v>5.246</v>
      </c>
    </row>
    <row r="27" spans="1:25" ht="12.75">
      <c r="A27" s="20">
        <v>25</v>
      </c>
      <c r="B27" s="21" t="s">
        <v>38</v>
      </c>
      <c r="C27" s="23">
        <v>12.9</v>
      </c>
      <c r="D27" s="22">
        <v>11.3</v>
      </c>
      <c r="E27" s="23">
        <v>10.2</v>
      </c>
      <c r="F27" s="23">
        <v>9.3</v>
      </c>
      <c r="G27" s="30">
        <v>9.2</v>
      </c>
      <c r="H27" s="23">
        <v>9.2</v>
      </c>
      <c r="I27" s="23">
        <v>7.4</v>
      </c>
      <c r="J27" s="23">
        <v>5.7</v>
      </c>
      <c r="K27" s="23">
        <v>3.6</v>
      </c>
      <c r="L27" s="30">
        <v>1.6</v>
      </c>
      <c r="M27" s="23">
        <v>1.5</v>
      </c>
      <c r="N27" s="31">
        <v>1.2</v>
      </c>
      <c r="O27" s="31">
        <v>0.9</v>
      </c>
      <c r="P27" s="31">
        <v>0.1999999999999993</v>
      </c>
      <c r="Q27" s="32">
        <v>-0.5</v>
      </c>
      <c r="R27" s="31">
        <v>-0.9</v>
      </c>
      <c r="S27" s="26">
        <v>-1.1</v>
      </c>
      <c r="T27" s="26">
        <v>-1.2</v>
      </c>
      <c r="U27" s="26">
        <v>-1.5</v>
      </c>
      <c r="V27" s="27">
        <v>-1.9</v>
      </c>
      <c r="W27" s="28">
        <f t="shared" si="0"/>
        <v>0.15142331467677733</v>
      </c>
      <c r="X27" s="28">
        <f>SUM($W$3:$W27)</f>
        <v>7.60901004801085</v>
      </c>
      <c r="Y27" s="29">
        <v>9.863</v>
      </c>
    </row>
    <row r="28" spans="1:25" ht="12.75">
      <c r="A28" s="20">
        <v>26</v>
      </c>
      <c r="B28" s="21" t="s">
        <v>23</v>
      </c>
      <c r="C28" s="23">
        <v>10</v>
      </c>
      <c r="D28" s="22">
        <v>11.6</v>
      </c>
      <c r="E28" s="25">
        <v>16.5</v>
      </c>
      <c r="F28" s="23">
        <v>9.9</v>
      </c>
      <c r="G28" s="30">
        <v>10.9</v>
      </c>
      <c r="H28" s="25">
        <v>9.9</v>
      </c>
      <c r="I28" s="25">
        <v>9.1</v>
      </c>
      <c r="J28" s="25">
        <v>8.8</v>
      </c>
      <c r="K28" s="23">
        <v>5</v>
      </c>
      <c r="L28" s="30">
        <v>1.6</v>
      </c>
      <c r="M28" s="23">
        <v>0</v>
      </c>
      <c r="N28" s="31">
        <v>-1</v>
      </c>
      <c r="O28" s="31">
        <v>-1.8</v>
      </c>
      <c r="P28" s="33">
        <v>-2.4</v>
      </c>
      <c r="Q28" s="34">
        <v>-3.4</v>
      </c>
      <c r="R28" s="33">
        <v>-4.5</v>
      </c>
      <c r="S28" s="33">
        <v>-5.5</v>
      </c>
      <c r="T28" s="33">
        <v>-6.5</v>
      </c>
      <c r="U28" s="33">
        <v>-7.2</v>
      </c>
      <c r="V28" s="34">
        <v>-8</v>
      </c>
      <c r="W28" s="28">
        <f t="shared" si="0"/>
        <v>0.06867246137577056</v>
      </c>
      <c r="X28" s="28">
        <f>SUM($W$3:$W28)</f>
        <v>7.677682509386621</v>
      </c>
      <c r="Y28" s="29">
        <v>4.473</v>
      </c>
    </row>
    <row r="29" spans="1:25" ht="12.75">
      <c r="A29" s="20">
        <v>27</v>
      </c>
      <c r="B29" s="21" t="s">
        <v>26</v>
      </c>
      <c r="C29" s="23">
        <v>10.5</v>
      </c>
      <c r="D29" s="22">
        <v>11.7</v>
      </c>
      <c r="E29" s="23">
        <v>13.2</v>
      </c>
      <c r="F29" s="25">
        <v>15.3</v>
      </c>
      <c r="G29" s="24">
        <v>16.9</v>
      </c>
      <c r="H29" s="25">
        <v>18.5</v>
      </c>
      <c r="I29" s="25">
        <v>20.3</v>
      </c>
      <c r="J29" s="25">
        <v>22.3</v>
      </c>
      <c r="K29" s="25">
        <v>23.5</v>
      </c>
      <c r="L29" s="24">
        <v>23.9</v>
      </c>
      <c r="M29" s="25">
        <v>23.4</v>
      </c>
      <c r="N29" s="26">
        <v>23.7</v>
      </c>
      <c r="O29" s="26">
        <v>24.3</v>
      </c>
      <c r="P29" s="26">
        <v>23.6</v>
      </c>
      <c r="Q29" s="27">
        <v>21.8</v>
      </c>
      <c r="R29" s="26">
        <v>19.9</v>
      </c>
      <c r="S29" s="26">
        <v>18.4</v>
      </c>
      <c r="T29" s="26">
        <v>16.9</v>
      </c>
      <c r="U29" s="26">
        <v>15.6</v>
      </c>
      <c r="V29" s="27">
        <v>14.3</v>
      </c>
      <c r="W29" s="28">
        <f t="shared" si="0"/>
        <v>0.007430688867845506</v>
      </c>
      <c r="X29" s="28">
        <f>SUM($W$3:$W29)</f>
        <v>7.6851131982544665</v>
      </c>
      <c r="Y29" s="29">
        <v>0.484</v>
      </c>
    </row>
    <row r="30" spans="1:25" ht="12.75">
      <c r="A30" s="20">
        <v>28</v>
      </c>
      <c r="B30" s="21" t="s">
        <v>27</v>
      </c>
      <c r="C30" s="23">
        <v>10.7</v>
      </c>
      <c r="D30" s="22">
        <v>11.8</v>
      </c>
      <c r="E30" s="23">
        <v>12.3</v>
      </c>
      <c r="F30" s="23">
        <v>10.9</v>
      </c>
      <c r="G30" s="24">
        <v>11</v>
      </c>
      <c r="H30" s="25">
        <v>10.1</v>
      </c>
      <c r="I30" s="23">
        <v>8.5</v>
      </c>
      <c r="J30" s="25">
        <v>8.3</v>
      </c>
      <c r="K30" s="25">
        <v>8.4</v>
      </c>
      <c r="L30" s="24">
        <v>7.8</v>
      </c>
      <c r="M30" s="25">
        <v>6.7</v>
      </c>
      <c r="N30" s="26">
        <v>5.9</v>
      </c>
      <c r="O30" s="26">
        <v>5.2</v>
      </c>
      <c r="P30" s="26">
        <v>4.5</v>
      </c>
      <c r="Q30" s="27">
        <v>3.9</v>
      </c>
      <c r="R30" s="26">
        <v>3.2</v>
      </c>
      <c r="S30" s="26">
        <v>2.6</v>
      </c>
      <c r="T30" s="26">
        <v>1.9</v>
      </c>
      <c r="U30" s="26">
        <v>1.2</v>
      </c>
      <c r="V30" s="27">
        <v>0.5</v>
      </c>
      <c r="W30" s="28">
        <f t="shared" si="0"/>
        <v>0.05106295697201272</v>
      </c>
      <c r="X30" s="28">
        <f>SUM($W$3:$W30)</f>
        <v>7.736176155226479</v>
      </c>
      <c r="Y30" s="29">
        <v>3.326</v>
      </c>
    </row>
    <row r="31" spans="1:25" ht="12.75">
      <c r="A31" s="20">
        <v>29</v>
      </c>
      <c r="B31" s="21" t="s">
        <v>24</v>
      </c>
      <c r="C31" s="23">
        <v>10.1</v>
      </c>
      <c r="D31" s="22">
        <v>11.9</v>
      </c>
      <c r="E31" s="23">
        <v>12.8</v>
      </c>
      <c r="F31" s="25">
        <v>11.8</v>
      </c>
      <c r="G31" s="30">
        <v>10.9</v>
      </c>
      <c r="H31" s="25">
        <v>9.4</v>
      </c>
      <c r="I31" s="23">
        <v>5.5</v>
      </c>
      <c r="J31" s="23">
        <v>2.8</v>
      </c>
      <c r="K31" s="23">
        <v>1.3</v>
      </c>
      <c r="L31" s="30">
        <v>0.20000000000000107</v>
      </c>
      <c r="M31" s="23">
        <v>1.5</v>
      </c>
      <c r="N31" s="31">
        <v>2</v>
      </c>
      <c r="O31" s="31">
        <v>1.1</v>
      </c>
      <c r="P31" s="31">
        <v>-0.3000000000000007</v>
      </c>
      <c r="Q31" s="32">
        <v>-1.5</v>
      </c>
      <c r="R31" s="31">
        <v>-2</v>
      </c>
      <c r="S31" s="31">
        <v>-2</v>
      </c>
      <c r="T31" s="31">
        <v>-2</v>
      </c>
      <c r="U31" s="35">
        <v>-2.6</v>
      </c>
      <c r="V31" s="34">
        <v>-3.5</v>
      </c>
      <c r="W31" s="28">
        <f t="shared" si="0"/>
        <v>0.6662595140452302</v>
      </c>
      <c r="X31" s="28">
        <f>SUM($W$3:$W31)</f>
        <v>8.402435669271709</v>
      </c>
      <c r="Y31" s="29">
        <v>43.397</v>
      </c>
    </row>
    <row r="32" spans="1:25" ht="12.75">
      <c r="A32" s="20">
        <v>30</v>
      </c>
      <c r="B32" s="21" t="s">
        <v>34</v>
      </c>
      <c r="C32" s="23">
        <v>12.2</v>
      </c>
      <c r="D32" s="22">
        <v>12</v>
      </c>
      <c r="E32" s="23">
        <v>10.3</v>
      </c>
      <c r="F32" s="23">
        <v>9.9</v>
      </c>
      <c r="G32" s="30">
        <v>7.3</v>
      </c>
      <c r="H32" s="23">
        <v>6.9</v>
      </c>
      <c r="I32" s="23">
        <v>4.7</v>
      </c>
      <c r="J32" s="23">
        <v>1.4</v>
      </c>
      <c r="K32" s="23">
        <v>0.4</v>
      </c>
      <c r="L32" s="30">
        <v>0.3999999999999986</v>
      </c>
      <c r="M32" s="23">
        <v>-0.5</v>
      </c>
      <c r="N32" s="31">
        <v>-0.6</v>
      </c>
      <c r="O32" s="31">
        <v>-1.7</v>
      </c>
      <c r="P32" s="33">
        <v>-2.6</v>
      </c>
      <c r="Q32" s="34">
        <v>-3.4</v>
      </c>
      <c r="R32" s="33">
        <v>-3.7</v>
      </c>
      <c r="S32" s="33">
        <v>-3.9</v>
      </c>
      <c r="T32" s="33">
        <v>-4.2</v>
      </c>
      <c r="U32" s="33">
        <v>-4.6</v>
      </c>
      <c r="V32" s="34">
        <v>-5.1</v>
      </c>
      <c r="W32" s="28">
        <f t="shared" si="0"/>
        <v>0.17041455874604364</v>
      </c>
      <c r="X32" s="28">
        <f>SUM($W$3:$W32)</f>
        <v>8.572850228017753</v>
      </c>
      <c r="Y32" s="29">
        <v>11.1</v>
      </c>
    </row>
    <row r="33" spans="1:25" ht="12.75">
      <c r="A33" s="20">
        <v>31</v>
      </c>
      <c r="B33" s="21" t="s">
        <v>35</v>
      </c>
      <c r="C33" s="23">
        <v>12.3</v>
      </c>
      <c r="D33" s="22">
        <v>12.8</v>
      </c>
      <c r="E33" s="23">
        <v>13.3</v>
      </c>
      <c r="F33" s="25">
        <v>11.4</v>
      </c>
      <c r="G33" s="30">
        <v>9.1</v>
      </c>
      <c r="H33" s="23">
        <v>8</v>
      </c>
      <c r="I33" s="23">
        <v>5.2</v>
      </c>
      <c r="J33" s="23">
        <v>2.6</v>
      </c>
      <c r="K33" s="23">
        <v>1.1</v>
      </c>
      <c r="L33" s="30">
        <v>0.5</v>
      </c>
      <c r="M33" s="23">
        <v>0.5</v>
      </c>
      <c r="N33" s="31">
        <v>-0.09999999999999964</v>
      </c>
      <c r="O33" s="31">
        <v>-0.8000000000000007</v>
      </c>
      <c r="P33" s="31">
        <v>-1.6</v>
      </c>
      <c r="Q33" s="34">
        <v>-2.4</v>
      </c>
      <c r="R33" s="33">
        <v>-2.9</v>
      </c>
      <c r="S33" s="33">
        <v>-3.3</v>
      </c>
      <c r="T33" s="33">
        <v>-3.7</v>
      </c>
      <c r="U33" s="33">
        <v>-4.3</v>
      </c>
      <c r="V33" s="34">
        <v>-4.8</v>
      </c>
      <c r="W33" s="28">
        <f t="shared" si="0"/>
        <v>0.16163283553858984</v>
      </c>
      <c r="X33" s="28">
        <f>SUM($W$3:$W33)</f>
        <v>8.734483063556343</v>
      </c>
      <c r="Y33" s="29">
        <v>10.528</v>
      </c>
    </row>
    <row r="34" spans="1:25" ht="12.75">
      <c r="A34" s="20">
        <v>32</v>
      </c>
      <c r="B34" s="21" t="s">
        <v>29</v>
      </c>
      <c r="C34" s="23">
        <v>11</v>
      </c>
      <c r="D34" s="22">
        <v>13.2</v>
      </c>
      <c r="E34" s="23">
        <v>12.4</v>
      </c>
      <c r="F34" s="23">
        <v>9.5</v>
      </c>
      <c r="G34" s="30">
        <v>7.7</v>
      </c>
      <c r="H34" s="23">
        <v>5.5</v>
      </c>
      <c r="I34" s="23">
        <v>5.4</v>
      </c>
      <c r="J34" s="23">
        <v>5.5</v>
      </c>
      <c r="K34" s="23">
        <v>1.7</v>
      </c>
      <c r="L34" s="30">
        <v>-1</v>
      </c>
      <c r="M34" s="33">
        <v>-2.8</v>
      </c>
      <c r="N34" s="33">
        <v>-3.2</v>
      </c>
      <c r="O34" s="33">
        <v>-3.1</v>
      </c>
      <c r="P34" s="33">
        <v>-3.5</v>
      </c>
      <c r="Q34" s="34">
        <v>-4.2</v>
      </c>
      <c r="R34" s="33">
        <v>-5.1</v>
      </c>
      <c r="S34" s="33">
        <v>-6</v>
      </c>
      <c r="T34" s="33">
        <v>-6.5</v>
      </c>
      <c r="U34" s="33">
        <v>-6.6</v>
      </c>
      <c r="V34" s="34">
        <v>-7</v>
      </c>
      <c r="W34" s="28">
        <f t="shared" si="0"/>
        <v>0.052582870604072025</v>
      </c>
      <c r="X34" s="28">
        <f>SUM($W$3:$W34)</f>
        <v>8.787065934160415</v>
      </c>
      <c r="Y34" s="29">
        <v>3.425</v>
      </c>
    </row>
    <row r="35" spans="1:25" ht="12.75">
      <c r="A35" s="20">
        <v>33</v>
      </c>
      <c r="B35" s="21" t="s">
        <v>36</v>
      </c>
      <c r="C35" s="23">
        <v>12.8</v>
      </c>
      <c r="D35" s="22">
        <v>13.2</v>
      </c>
      <c r="E35" s="25">
        <v>15.9</v>
      </c>
      <c r="F35" s="25">
        <v>18.7</v>
      </c>
      <c r="G35" s="24">
        <v>21.9</v>
      </c>
      <c r="H35" s="25">
        <v>22</v>
      </c>
      <c r="I35" s="25">
        <v>23.6</v>
      </c>
      <c r="J35" s="25">
        <v>25.7</v>
      </c>
      <c r="K35" s="25">
        <v>28</v>
      </c>
      <c r="L35" s="24">
        <v>29.7</v>
      </c>
      <c r="M35" s="25">
        <v>30.4</v>
      </c>
      <c r="N35" s="26">
        <v>31.2</v>
      </c>
      <c r="O35" s="26">
        <v>31.1</v>
      </c>
      <c r="P35" s="26">
        <v>30.6</v>
      </c>
      <c r="Q35" s="27">
        <v>29.9</v>
      </c>
      <c r="R35" s="26">
        <v>28.7</v>
      </c>
      <c r="S35" s="26">
        <v>26.8</v>
      </c>
      <c r="T35" s="26">
        <v>24.2</v>
      </c>
      <c r="U35" s="26">
        <v>21.9</v>
      </c>
      <c r="V35" s="27">
        <v>20</v>
      </c>
      <c r="W35" s="28">
        <f t="shared" si="0"/>
        <v>0.024518202731300152</v>
      </c>
      <c r="X35" s="28">
        <f>SUM($W$3:$W35)</f>
        <v>8.811584136891716</v>
      </c>
      <c r="Y35" s="29">
        <v>1.597</v>
      </c>
    </row>
    <row r="36" spans="1:25" ht="12.75">
      <c r="A36" s="20">
        <v>34</v>
      </c>
      <c r="B36" s="21" t="s">
        <v>37</v>
      </c>
      <c r="C36" s="23">
        <v>12.9</v>
      </c>
      <c r="D36" s="22">
        <v>13.2</v>
      </c>
      <c r="E36" s="23">
        <v>7.7</v>
      </c>
      <c r="F36" s="25">
        <v>12.7</v>
      </c>
      <c r="G36" s="30">
        <v>10</v>
      </c>
      <c r="H36" s="25">
        <v>9.4</v>
      </c>
      <c r="I36" s="23">
        <v>5.5</v>
      </c>
      <c r="J36" s="23">
        <v>5.3</v>
      </c>
      <c r="K36" s="23">
        <v>0</v>
      </c>
      <c r="L36" s="30">
        <v>-1.7</v>
      </c>
      <c r="M36" s="33">
        <v>-2.2</v>
      </c>
      <c r="N36" s="33">
        <v>-2.6</v>
      </c>
      <c r="O36" s="33">
        <v>-3.3</v>
      </c>
      <c r="P36" s="33">
        <v>-4.1</v>
      </c>
      <c r="Q36" s="34">
        <v>-4.9</v>
      </c>
      <c r="R36" s="33">
        <v>-5.5</v>
      </c>
      <c r="S36" s="33">
        <v>-6.2</v>
      </c>
      <c r="T36" s="33">
        <v>-6.8</v>
      </c>
      <c r="U36" s="33">
        <v>-7.7</v>
      </c>
      <c r="V36" s="34">
        <v>-8.5</v>
      </c>
      <c r="W36" s="28">
        <f t="shared" si="0"/>
        <v>0.33204739428463353</v>
      </c>
      <c r="X36" s="28">
        <f>SUM($W$3:$W36)</f>
        <v>9.143631531176348</v>
      </c>
      <c r="Y36" s="29">
        <v>21.628</v>
      </c>
    </row>
    <row r="37" spans="1:25" ht="12.75">
      <c r="A37" s="20">
        <v>35</v>
      </c>
      <c r="B37" s="21" t="s">
        <v>42</v>
      </c>
      <c r="C37" s="23">
        <v>13.6</v>
      </c>
      <c r="D37" s="22">
        <v>13.8</v>
      </c>
      <c r="E37" s="23">
        <v>13.2</v>
      </c>
      <c r="F37" s="23">
        <v>10.9</v>
      </c>
      <c r="G37" s="24">
        <v>11.1</v>
      </c>
      <c r="H37" s="23">
        <v>8.3</v>
      </c>
      <c r="I37" s="23">
        <v>8.3</v>
      </c>
      <c r="J37" s="23">
        <v>7.8</v>
      </c>
      <c r="K37" s="25">
        <v>7.7</v>
      </c>
      <c r="L37" s="24">
        <v>6.5</v>
      </c>
      <c r="M37" s="25">
        <v>5.9</v>
      </c>
      <c r="N37" s="26">
        <v>5.3</v>
      </c>
      <c r="O37" s="26">
        <v>4.8</v>
      </c>
      <c r="P37" s="26">
        <v>4.6</v>
      </c>
      <c r="Q37" s="27">
        <v>4</v>
      </c>
      <c r="R37" s="26">
        <v>3.2</v>
      </c>
      <c r="S37" s="26">
        <v>2.2</v>
      </c>
      <c r="T37" s="26">
        <v>1.5</v>
      </c>
      <c r="U37" s="26">
        <v>1.1</v>
      </c>
      <c r="V37" s="27">
        <v>0.8000000000000007</v>
      </c>
      <c r="W37" s="28">
        <f t="shared" si="0"/>
        <v>0.31181258451640953</v>
      </c>
      <c r="X37" s="28">
        <f>SUM($W$3:$W37)</f>
        <v>9.455444115692758</v>
      </c>
      <c r="Y37" s="29">
        <v>20.31</v>
      </c>
    </row>
    <row r="38" spans="1:25" ht="12.75">
      <c r="A38" s="20">
        <v>36</v>
      </c>
      <c r="B38" s="21" t="s">
        <v>52</v>
      </c>
      <c r="C38" s="25">
        <v>14.6</v>
      </c>
      <c r="D38" s="22">
        <v>13.8</v>
      </c>
      <c r="E38" s="23">
        <v>13</v>
      </c>
      <c r="F38" s="23">
        <v>10.8</v>
      </c>
      <c r="G38" s="30">
        <v>7.1</v>
      </c>
      <c r="H38" s="23">
        <v>4.6</v>
      </c>
      <c r="I38" s="23">
        <v>4</v>
      </c>
      <c r="J38" s="23">
        <v>4.2</v>
      </c>
      <c r="K38" s="23">
        <v>4.2</v>
      </c>
      <c r="L38" s="30">
        <v>3.6</v>
      </c>
      <c r="M38" s="25">
        <v>3.7</v>
      </c>
      <c r="N38" s="31">
        <v>2.5</v>
      </c>
      <c r="O38" s="31">
        <v>1.3</v>
      </c>
      <c r="P38" s="31">
        <v>0.6999999999999993</v>
      </c>
      <c r="Q38" s="32">
        <v>0.5</v>
      </c>
      <c r="R38" s="26">
        <v>0.3000000000000007</v>
      </c>
      <c r="S38" s="26">
        <v>-0.3000000000000007</v>
      </c>
      <c r="T38" s="26">
        <v>-1.3</v>
      </c>
      <c r="U38" s="26">
        <v>-2</v>
      </c>
      <c r="V38" s="36">
        <v>-2.2</v>
      </c>
      <c r="W38" s="28">
        <f t="shared" si="0"/>
        <v>0.25067828064913517</v>
      </c>
      <c r="X38" s="28">
        <f>SUM($W$3:$W38)</f>
        <v>9.706122396341893</v>
      </c>
      <c r="Y38" s="29">
        <v>16.328</v>
      </c>
    </row>
    <row r="39" spans="1:25" ht="12.75">
      <c r="A39" s="20">
        <v>37</v>
      </c>
      <c r="B39" s="21" t="s">
        <v>57</v>
      </c>
      <c r="C39" s="25">
        <v>15.1</v>
      </c>
      <c r="D39" s="22">
        <v>13.8</v>
      </c>
      <c r="E39" s="25">
        <v>13.4</v>
      </c>
      <c r="F39" s="23">
        <v>9.3</v>
      </c>
      <c r="G39" s="30">
        <v>8.3</v>
      </c>
      <c r="H39" s="23">
        <v>9</v>
      </c>
      <c r="I39" s="25">
        <v>10.8</v>
      </c>
      <c r="J39" s="25">
        <v>11.4</v>
      </c>
      <c r="K39" s="23">
        <v>5.1</v>
      </c>
      <c r="L39" s="30">
        <v>0.6999999999999993</v>
      </c>
      <c r="M39" s="23">
        <v>-1</v>
      </c>
      <c r="N39" s="31">
        <v>-1.1</v>
      </c>
      <c r="O39" s="31">
        <v>-0.6</v>
      </c>
      <c r="P39" s="31">
        <v>-0.9</v>
      </c>
      <c r="Q39" s="32">
        <v>-1.9</v>
      </c>
      <c r="R39" s="33">
        <v>-3.4</v>
      </c>
      <c r="S39" s="33">
        <v>-4.3</v>
      </c>
      <c r="T39" s="33">
        <v>-4.8</v>
      </c>
      <c r="U39" s="33">
        <v>-5</v>
      </c>
      <c r="V39" s="34">
        <v>-5.3</v>
      </c>
      <c r="W39" s="28">
        <f t="shared" si="0"/>
        <v>0.05952227425751452</v>
      </c>
      <c r="X39" s="28">
        <f>SUM($W$3:$W39)</f>
        <v>9.765644670599407</v>
      </c>
      <c r="Y39" s="29">
        <v>3.877</v>
      </c>
    </row>
    <row r="40" spans="1:25" ht="12.75">
      <c r="A40" s="20">
        <v>38</v>
      </c>
      <c r="B40" s="21" t="s">
        <v>32</v>
      </c>
      <c r="C40" s="23">
        <v>11.5</v>
      </c>
      <c r="D40" s="22">
        <v>14.1</v>
      </c>
      <c r="E40" s="25">
        <v>15.3</v>
      </c>
      <c r="F40" s="23">
        <v>9.7</v>
      </c>
      <c r="G40" s="30">
        <v>8.1</v>
      </c>
      <c r="H40" s="23">
        <v>6.7</v>
      </c>
      <c r="I40" s="23">
        <v>6.7</v>
      </c>
      <c r="J40" s="23">
        <v>5.8</v>
      </c>
      <c r="K40" s="23">
        <v>0.09999999999999964</v>
      </c>
      <c r="L40" s="34">
        <v>-4.2</v>
      </c>
      <c r="M40" s="33">
        <v>-5.2</v>
      </c>
      <c r="N40" s="33">
        <v>-5.3</v>
      </c>
      <c r="O40" s="33">
        <v>-5.5</v>
      </c>
      <c r="P40" s="33">
        <v>-6</v>
      </c>
      <c r="Q40" s="34">
        <v>-6.7</v>
      </c>
      <c r="R40" s="33">
        <v>-7.3</v>
      </c>
      <c r="S40" s="33">
        <v>-7.9</v>
      </c>
      <c r="T40" s="33">
        <v>-8.4</v>
      </c>
      <c r="U40" s="33">
        <v>-9.2</v>
      </c>
      <c r="V40" s="34">
        <v>-9.9</v>
      </c>
      <c r="W40" s="28">
        <f t="shared" si="0"/>
        <v>0.15037933359617095</v>
      </c>
      <c r="X40" s="28">
        <f>SUM($W$3:$W40)</f>
        <v>9.916024004195577</v>
      </c>
      <c r="Y40" s="29">
        <v>9.795</v>
      </c>
    </row>
    <row r="41" spans="1:25" ht="12.75">
      <c r="A41" s="20">
        <v>39</v>
      </c>
      <c r="B41" s="21" t="s">
        <v>55</v>
      </c>
      <c r="C41" s="25">
        <v>14.9</v>
      </c>
      <c r="D41" s="22">
        <v>14.4</v>
      </c>
      <c r="E41" s="23">
        <v>10.3</v>
      </c>
      <c r="F41" s="23">
        <v>7.2</v>
      </c>
      <c r="G41" s="30">
        <v>6</v>
      </c>
      <c r="H41" s="23">
        <v>4.2</v>
      </c>
      <c r="I41" s="23">
        <v>3.3</v>
      </c>
      <c r="J41" s="23">
        <v>2.5</v>
      </c>
      <c r="K41" s="33">
        <v>-2.4</v>
      </c>
      <c r="L41" s="34">
        <v>-6.5</v>
      </c>
      <c r="M41" s="33">
        <v>-7.4</v>
      </c>
      <c r="N41" s="33">
        <v>-7.2</v>
      </c>
      <c r="O41" s="33">
        <v>-7.4</v>
      </c>
      <c r="P41" s="33">
        <v>-7.8</v>
      </c>
      <c r="Q41" s="34">
        <v>-8.3</v>
      </c>
      <c r="R41" s="33">
        <v>-8.8</v>
      </c>
      <c r="S41" s="33">
        <v>-9.2</v>
      </c>
      <c r="T41" s="33">
        <v>-9.4</v>
      </c>
      <c r="U41" s="33">
        <v>-9.9</v>
      </c>
      <c r="V41" s="34">
        <v>-10.5</v>
      </c>
      <c r="W41" s="28">
        <f t="shared" si="0"/>
        <v>0.7203162402925113</v>
      </c>
      <c r="X41" s="28">
        <f>SUM($W$3:$W41)</f>
        <v>10.636340244488089</v>
      </c>
      <c r="Y41" s="29">
        <v>46.918</v>
      </c>
    </row>
    <row r="42" spans="1:25" ht="12.75">
      <c r="A42" s="37"/>
      <c r="B42" s="38" t="s">
        <v>44</v>
      </c>
      <c r="C42" s="39">
        <f aca="true" t="shared" si="1" ref="C42:V42">MIN(C$3:C$41)</f>
        <v>2.7</v>
      </c>
      <c r="D42" s="39">
        <f t="shared" si="1"/>
        <v>3</v>
      </c>
      <c r="E42" s="39">
        <f t="shared" si="1"/>
        <v>3.3</v>
      </c>
      <c r="F42" s="39">
        <f t="shared" si="1"/>
        <v>2.1</v>
      </c>
      <c r="G42" s="40">
        <f t="shared" si="1"/>
        <v>-0.9</v>
      </c>
      <c r="H42" s="39">
        <f t="shared" si="1"/>
        <v>-1.9</v>
      </c>
      <c r="I42" s="39">
        <f t="shared" si="1"/>
        <v>-1.3</v>
      </c>
      <c r="J42" s="39">
        <f t="shared" si="1"/>
        <v>-1.8</v>
      </c>
      <c r="K42" s="41">
        <f t="shared" si="1"/>
        <v>-3</v>
      </c>
      <c r="L42" s="42">
        <f t="shared" si="1"/>
        <v>-6.5</v>
      </c>
      <c r="M42" s="41">
        <f t="shared" si="1"/>
        <v>-7.4</v>
      </c>
      <c r="N42" s="41">
        <f t="shared" si="1"/>
        <v>-7.2</v>
      </c>
      <c r="O42" s="41">
        <f t="shared" si="1"/>
        <v>-7.4</v>
      </c>
      <c r="P42" s="41">
        <f t="shared" si="1"/>
        <v>-7.8</v>
      </c>
      <c r="Q42" s="42">
        <f t="shared" si="1"/>
        <v>-8.3</v>
      </c>
      <c r="R42" s="41">
        <f t="shared" si="1"/>
        <v>-8.8</v>
      </c>
      <c r="S42" s="41">
        <f t="shared" si="1"/>
        <v>-9.2</v>
      </c>
      <c r="T42" s="41">
        <f t="shared" si="1"/>
        <v>-9.4</v>
      </c>
      <c r="U42" s="41">
        <f t="shared" si="1"/>
        <v>-9.9</v>
      </c>
      <c r="V42" s="42">
        <f t="shared" si="1"/>
        <v>-10.5</v>
      </c>
      <c r="W42" s="43"/>
      <c r="X42" s="43"/>
      <c r="Y42" s="44"/>
    </row>
    <row r="43" spans="1:25" ht="12.75">
      <c r="A43" s="45"/>
      <c r="B43" s="46" t="s">
        <v>45</v>
      </c>
      <c r="C43" s="47">
        <f aca="true" t="shared" si="2" ref="C43:V43">SUM(C$3:C$41)/39</f>
        <v>9.305128205128206</v>
      </c>
      <c r="D43" s="47">
        <f t="shared" si="2"/>
        <v>9.22820512820513</v>
      </c>
      <c r="E43" s="47">
        <f t="shared" si="2"/>
        <v>9.097435897435897</v>
      </c>
      <c r="F43" s="47">
        <f t="shared" si="2"/>
        <v>7.94871794871795</v>
      </c>
      <c r="G43" s="48">
        <f t="shared" si="2"/>
        <v>7.07948717948718</v>
      </c>
      <c r="H43" s="47">
        <f t="shared" si="2"/>
        <v>6.01025641025641</v>
      </c>
      <c r="I43" s="47">
        <f t="shared" si="2"/>
        <v>5.241025641025641</v>
      </c>
      <c r="J43" s="47">
        <f t="shared" si="2"/>
        <v>4.9512820512820515</v>
      </c>
      <c r="K43" s="47">
        <f t="shared" si="2"/>
        <v>3.5743589743589737</v>
      </c>
      <c r="L43" s="48">
        <f t="shared" si="2"/>
        <v>2.333333333333333</v>
      </c>
      <c r="M43" s="47">
        <f t="shared" si="2"/>
        <v>1.9512820512820512</v>
      </c>
      <c r="N43" s="49">
        <f t="shared" si="2"/>
        <v>1.669230769230769</v>
      </c>
      <c r="O43" s="49">
        <f t="shared" si="2"/>
        <v>1.2102564102564102</v>
      </c>
      <c r="P43" s="49">
        <f t="shared" si="2"/>
        <v>0.682051282051282</v>
      </c>
      <c r="Q43" s="50">
        <f t="shared" si="2"/>
        <v>0.02051282051282035</v>
      </c>
      <c r="R43" s="49">
        <f t="shared" si="2"/>
        <v>-0.6615384615384615</v>
      </c>
      <c r="S43" s="49">
        <f t="shared" si="2"/>
        <v>-1.323076923076923</v>
      </c>
      <c r="T43" s="49">
        <f t="shared" si="2"/>
        <v>-1.884615384615385</v>
      </c>
      <c r="U43" s="74">
        <f t="shared" si="2"/>
        <v>-2.3461538461538463</v>
      </c>
      <c r="V43" s="75">
        <f t="shared" si="2"/>
        <v>-2.771794871794872</v>
      </c>
      <c r="W43" s="51"/>
      <c r="X43" s="51" t="s">
        <v>46</v>
      </c>
      <c r="Y43" s="52">
        <f>SUM(Y$3:Y$41)</f>
        <v>692.8009999999998</v>
      </c>
    </row>
    <row r="44" spans="1:25" ht="12.75">
      <c r="A44" s="53"/>
      <c r="B44" s="54" t="s">
        <v>47</v>
      </c>
      <c r="C44" s="55">
        <f aca="true" t="shared" si="3" ref="C44:V44">MAX(C$3:C$41)</f>
        <v>15.1</v>
      </c>
      <c r="D44" s="55">
        <f t="shared" si="3"/>
        <v>14.4</v>
      </c>
      <c r="E44" s="55">
        <f t="shared" si="3"/>
        <v>16.5</v>
      </c>
      <c r="F44" s="55">
        <f t="shared" si="3"/>
        <v>18.7</v>
      </c>
      <c r="G44" s="56">
        <f t="shared" si="3"/>
        <v>21.9</v>
      </c>
      <c r="H44" s="55">
        <f t="shared" si="3"/>
        <v>22</v>
      </c>
      <c r="I44" s="55">
        <f t="shared" si="3"/>
        <v>23.6</v>
      </c>
      <c r="J44" s="55">
        <f t="shared" si="3"/>
        <v>25.9</v>
      </c>
      <c r="K44" s="55">
        <f t="shared" si="3"/>
        <v>28</v>
      </c>
      <c r="L44" s="56">
        <f t="shared" si="3"/>
        <v>29.7</v>
      </c>
      <c r="M44" s="55">
        <f t="shared" si="3"/>
        <v>30.4</v>
      </c>
      <c r="N44" s="57">
        <f t="shared" si="3"/>
        <v>31.2</v>
      </c>
      <c r="O44" s="57">
        <f t="shared" si="3"/>
        <v>31.1</v>
      </c>
      <c r="P44" s="57">
        <f t="shared" si="3"/>
        <v>30.6</v>
      </c>
      <c r="Q44" s="58">
        <f t="shared" si="3"/>
        <v>29.9</v>
      </c>
      <c r="R44" s="57">
        <f t="shared" si="3"/>
        <v>28.7</v>
      </c>
      <c r="S44" s="57">
        <f t="shared" si="3"/>
        <v>26.8</v>
      </c>
      <c r="T44" s="57">
        <f t="shared" si="3"/>
        <v>24.2</v>
      </c>
      <c r="U44" s="57">
        <f t="shared" si="3"/>
        <v>21.9</v>
      </c>
      <c r="V44" s="58">
        <f t="shared" si="3"/>
        <v>20</v>
      </c>
      <c r="W44" s="59"/>
      <c r="X44" s="59"/>
      <c r="Y44" s="60"/>
    </row>
    <row r="45" spans="1:25" ht="12.75">
      <c r="A45" s="61"/>
      <c r="B45" s="62" t="s">
        <v>48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1">
        <v>0</v>
      </c>
      <c r="I45" s="61">
        <v>0</v>
      </c>
      <c r="J45" s="61">
        <v>0</v>
      </c>
      <c r="K45" s="63">
        <v>5</v>
      </c>
      <c r="L45" s="64">
        <v>6</v>
      </c>
      <c r="M45" s="63">
        <v>9</v>
      </c>
      <c r="N45" s="63">
        <v>10</v>
      </c>
      <c r="O45" s="63">
        <v>13</v>
      </c>
      <c r="P45" s="63">
        <v>16</v>
      </c>
      <c r="Q45" s="64">
        <v>17</v>
      </c>
      <c r="R45" s="63">
        <v>19</v>
      </c>
      <c r="S45" s="63">
        <v>20</v>
      </c>
      <c r="T45" s="63">
        <v>22</v>
      </c>
      <c r="U45" s="63">
        <v>24</v>
      </c>
      <c r="V45" s="64">
        <v>25</v>
      </c>
      <c r="W45" s="61"/>
      <c r="X45" s="61"/>
      <c r="Y45" s="62"/>
    </row>
    <row r="46" spans="1:25" ht="12.75">
      <c r="A46" s="9">
        <v>40</v>
      </c>
      <c r="B46" s="10" t="s">
        <v>53</v>
      </c>
      <c r="C46" s="12">
        <v>14.8</v>
      </c>
      <c r="D46" s="11">
        <v>14.9</v>
      </c>
      <c r="E46" s="65">
        <v>12.4</v>
      </c>
      <c r="F46" s="65">
        <v>8.2</v>
      </c>
      <c r="G46" s="66">
        <v>6.5</v>
      </c>
      <c r="H46" s="65">
        <v>6.5</v>
      </c>
      <c r="I46" s="65">
        <v>6.7</v>
      </c>
      <c r="J46" s="65">
        <v>7</v>
      </c>
      <c r="K46" s="12">
        <v>6.8</v>
      </c>
      <c r="L46" s="13">
        <v>6.1</v>
      </c>
      <c r="M46" s="12">
        <v>5.8</v>
      </c>
      <c r="N46" s="14">
        <v>5.8</v>
      </c>
      <c r="O46" s="14">
        <v>5.5</v>
      </c>
      <c r="P46" s="14">
        <v>4.8</v>
      </c>
      <c r="Q46" s="15">
        <v>4</v>
      </c>
      <c r="R46" s="14">
        <v>3.2</v>
      </c>
      <c r="S46" s="14">
        <v>2.6</v>
      </c>
      <c r="T46" s="14">
        <v>2</v>
      </c>
      <c r="U46" s="14">
        <v>1.6</v>
      </c>
      <c r="V46" s="15">
        <v>1.2</v>
      </c>
      <c r="W46" s="18">
        <f aca="true" t="shared" si="4" ref="W46:W77">100*$Y46/$Y$203</f>
        <v>4.603434574933892</v>
      </c>
      <c r="X46" s="18">
        <f>SUM(X$41,$W$46:$W46)</f>
        <v>15.239774819421982</v>
      </c>
      <c r="Y46" s="19">
        <v>299.846</v>
      </c>
    </row>
    <row r="47" spans="1:25" ht="12.75">
      <c r="A47" s="20">
        <v>41</v>
      </c>
      <c r="B47" s="21" t="s">
        <v>73</v>
      </c>
      <c r="C47" s="23">
        <v>18.7</v>
      </c>
      <c r="D47" s="22">
        <v>15.4</v>
      </c>
      <c r="E47" s="23">
        <v>20.9</v>
      </c>
      <c r="F47" s="23">
        <v>26</v>
      </c>
      <c r="G47" s="30">
        <v>22.3</v>
      </c>
      <c r="H47" s="23">
        <v>14.8</v>
      </c>
      <c r="I47" s="23">
        <v>13.2</v>
      </c>
      <c r="J47" s="23">
        <v>14.9</v>
      </c>
      <c r="K47" s="23">
        <v>11.1</v>
      </c>
      <c r="L47" s="30">
        <v>9.3</v>
      </c>
      <c r="M47" s="23">
        <v>7</v>
      </c>
      <c r="N47" s="31">
        <v>6</v>
      </c>
      <c r="O47" s="31">
        <v>5.6</v>
      </c>
      <c r="P47" s="31">
        <v>4.9</v>
      </c>
      <c r="Q47" s="32">
        <v>3.6</v>
      </c>
      <c r="R47" s="31">
        <v>2</v>
      </c>
      <c r="S47" s="31">
        <v>0.20000000000000107</v>
      </c>
      <c r="T47" s="31">
        <v>-1.1</v>
      </c>
      <c r="U47" s="33">
        <v>-2.2</v>
      </c>
      <c r="V47" s="34">
        <v>-3</v>
      </c>
      <c r="W47" s="28">
        <f t="shared" si="4"/>
        <v>20.157724047551497</v>
      </c>
      <c r="X47" s="28">
        <f>SUM(X$41,$W$46:$W47)</f>
        <v>35.39749886697348</v>
      </c>
      <c r="Y47" s="29">
        <v>1312.979</v>
      </c>
    </row>
    <row r="48" spans="1:25" ht="12.75">
      <c r="A48" s="20">
        <v>42</v>
      </c>
      <c r="B48" s="21" t="s">
        <v>64</v>
      </c>
      <c r="C48" s="23">
        <v>16.7</v>
      </c>
      <c r="D48" s="22">
        <v>15.6</v>
      </c>
      <c r="E48" s="25">
        <v>12.5</v>
      </c>
      <c r="F48" s="25">
        <v>9.5</v>
      </c>
      <c r="G48" s="24">
        <v>9.1</v>
      </c>
      <c r="H48" s="23">
        <v>10.2</v>
      </c>
      <c r="I48" s="25">
        <v>7.2</v>
      </c>
      <c r="J48" s="25">
        <v>5.8</v>
      </c>
      <c r="K48" s="25">
        <v>3.7</v>
      </c>
      <c r="L48" s="24">
        <v>0.9</v>
      </c>
      <c r="M48" s="25">
        <v>-0.10000000000000142</v>
      </c>
      <c r="N48" s="26">
        <v>0</v>
      </c>
      <c r="O48" s="26">
        <v>-0.5</v>
      </c>
      <c r="P48" s="26">
        <v>-1.3</v>
      </c>
      <c r="Q48" s="36">
        <v>-2.5</v>
      </c>
      <c r="R48" s="35">
        <v>-3.9</v>
      </c>
      <c r="S48" s="35">
        <v>-5</v>
      </c>
      <c r="T48" s="35">
        <v>-5.7</v>
      </c>
      <c r="U48" s="35">
        <v>-6.3</v>
      </c>
      <c r="V48" s="36">
        <v>-6.9</v>
      </c>
      <c r="W48" s="28">
        <f t="shared" si="4"/>
        <v>0.08270479531215648</v>
      </c>
      <c r="X48" s="28">
        <f>SUM(X$41,$W$46:$W48)</f>
        <v>35.48020366228563</v>
      </c>
      <c r="Y48" s="29">
        <v>5.387</v>
      </c>
    </row>
    <row r="49" spans="1:25" ht="12.75">
      <c r="A49" s="20">
        <v>43</v>
      </c>
      <c r="B49" s="21" t="s">
        <v>60</v>
      </c>
      <c r="C49" s="23">
        <v>16.3</v>
      </c>
      <c r="D49" s="22">
        <v>15.7</v>
      </c>
      <c r="E49" s="23">
        <v>14.4</v>
      </c>
      <c r="F49" s="23">
        <v>13.5</v>
      </c>
      <c r="G49" s="30">
        <v>14.4</v>
      </c>
      <c r="H49" s="23">
        <v>16.8</v>
      </c>
      <c r="I49" s="23">
        <v>14.6</v>
      </c>
      <c r="J49" s="23">
        <v>13.7</v>
      </c>
      <c r="K49" s="23">
        <v>13.1</v>
      </c>
      <c r="L49" s="30">
        <v>12</v>
      </c>
      <c r="M49" s="23">
        <v>10.3</v>
      </c>
      <c r="N49" s="31">
        <v>9.8</v>
      </c>
      <c r="O49" s="31">
        <v>9.2</v>
      </c>
      <c r="P49" s="31">
        <v>8.2</v>
      </c>
      <c r="Q49" s="32">
        <v>7.1</v>
      </c>
      <c r="R49" s="31">
        <v>5.9</v>
      </c>
      <c r="S49" s="31">
        <v>4.9</v>
      </c>
      <c r="T49" s="31">
        <v>4.2</v>
      </c>
      <c r="U49" s="31">
        <v>3.4</v>
      </c>
      <c r="V49" s="32">
        <v>2.6</v>
      </c>
      <c r="W49" s="28">
        <f t="shared" si="4"/>
        <v>0.594869631327293</v>
      </c>
      <c r="X49" s="28">
        <f>SUM(X$41,$W$46:$W49)</f>
        <v>36.075073293612924</v>
      </c>
      <c r="Y49" s="29">
        <v>38.747</v>
      </c>
    </row>
    <row r="50" spans="1:25" ht="12.75">
      <c r="A50" s="20">
        <v>44</v>
      </c>
      <c r="B50" s="21" t="s">
        <v>39</v>
      </c>
      <c r="C50" s="25">
        <v>12.9</v>
      </c>
      <c r="D50" s="22">
        <v>15.8</v>
      </c>
      <c r="E50" s="23">
        <v>18.5</v>
      </c>
      <c r="F50" s="23">
        <v>19.4</v>
      </c>
      <c r="G50" s="30">
        <v>21.3</v>
      </c>
      <c r="H50" s="35">
        <v>-20</v>
      </c>
      <c r="I50" s="23">
        <v>21.1</v>
      </c>
      <c r="J50" s="23">
        <v>22.9</v>
      </c>
      <c r="K50" s="23">
        <v>27.6</v>
      </c>
      <c r="L50" s="30">
        <v>33.1</v>
      </c>
      <c r="M50" s="23">
        <v>31.5</v>
      </c>
      <c r="N50" s="31">
        <v>33.2</v>
      </c>
      <c r="O50" s="31">
        <v>32.1</v>
      </c>
      <c r="P50" s="31">
        <v>30.7</v>
      </c>
      <c r="Q50" s="32">
        <v>28.4</v>
      </c>
      <c r="R50" s="31">
        <v>25.8</v>
      </c>
      <c r="S50" s="31">
        <v>23.6</v>
      </c>
      <c r="T50" s="31">
        <v>21.8</v>
      </c>
      <c r="U50" s="31">
        <v>20.4</v>
      </c>
      <c r="V50" s="32">
        <v>18.8</v>
      </c>
      <c r="W50" s="28">
        <f t="shared" si="4"/>
        <v>0.01638129136775032</v>
      </c>
      <c r="X50" s="28">
        <f>SUM(X$41,$W$46:$W50)</f>
        <v>36.091454584980674</v>
      </c>
      <c r="Y50" s="29">
        <v>1.067</v>
      </c>
    </row>
    <row r="51" spans="1:25" ht="12.75">
      <c r="A51" s="20">
        <v>45</v>
      </c>
      <c r="B51" s="21" t="s">
        <v>43</v>
      </c>
      <c r="C51" s="25">
        <v>14</v>
      </c>
      <c r="D51" s="22">
        <v>15.8</v>
      </c>
      <c r="E51" s="23">
        <v>17.2</v>
      </c>
      <c r="F51" s="23">
        <v>18.5</v>
      </c>
      <c r="G51" s="30">
        <v>17.5</v>
      </c>
      <c r="H51" s="23">
        <v>18.8</v>
      </c>
      <c r="I51" s="23">
        <v>20.3</v>
      </c>
      <c r="J51" s="23">
        <v>23.1</v>
      </c>
      <c r="K51" s="23">
        <v>21.2</v>
      </c>
      <c r="L51" s="30">
        <v>22.6</v>
      </c>
      <c r="M51" s="23">
        <v>23.4</v>
      </c>
      <c r="N51" s="31">
        <v>24.1</v>
      </c>
      <c r="O51" s="31">
        <v>23.9</v>
      </c>
      <c r="P51" s="31">
        <v>23.3</v>
      </c>
      <c r="Q51" s="32">
        <v>22.8</v>
      </c>
      <c r="R51" s="31">
        <v>21.8</v>
      </c>
      <c r="S51" s="31">
        <v>20.3</v>
      </c>
      <c r="T51" s="31">
        <v>18.6</v>
      </c>
      <c r="U51" s="31">
        <v>16.9</v>
      </c>
      <c r="V51" s="32">
        <v>15.5</v>
      </c>
      <c r="W51" s="28">
        <f t="shared" si="4"/>
        <v>0.08575997523922521</v>
      </c>
      <c r="X51" s="28">
        <f>SUM(X$41,$W$46:$W51)</f>
        <v>36.1772145602199</v>
      </c>
      <c r="Y51" s="29">
        <v>5.586</v>
      </c>
    </row>
    <row r="52" spans="1:25" ht="12.75">
      <c r="A52" s="20">
        <v>46</v>
      </c>
      <c r="B52" s="21" t="s">
        <v>51</v>
      </c>
      <c r="C52" s="23">
        <v>14.3</v>
      </c>
      <c r="D52" s="22">
        <v>16</v>
      </c>
      <c r="E52" s="23">
        <v>17.8</v>
      </c>
      <c r="F52" s="23">
        <v>19.5</v>
      </c>
      <c r="G52" s="30">
        <v>21.2</v>
      </c>
      <c r="H52" s="23">
        <v>24.6</v>
      </c>
      <c r="I52" s="23">
        <v>24.7</v>
      </c>
      <c r="J52" s="23">
        <v>26.1</v>
      </c>
      <c r="K52" s="23">
        <v>25</v>
      </c>
      <c r="L52" s="30">
        <v>22</v>
      </c>
      <c r="M52" s="23">
        <v>18.5</v>
      </c>
      <c r="N52" s="31">
        <v>18</v>
      </c>
      <c r="O52" s="31">
        <v>17.4</v>
      </c>
      <c r="P52" s="31">
        <v>15.8</v>
      </c>
      <c r="Q52" s="32">
        <v>14.1</v>
      </c>
      <c r="R52" s="31">
        <v>12.8</v>
      </c>
      <c r="S52" s="31">
        <v>11.6</v>
      </c>
      <c r="T52" s="31">
        <v>10.7</v>
      </c>
      <c r="U52" s="31">
        <v>9.7</v>
      </c>
      <c r="V52" s="32">
        <v>8.5</v>
      </c>
      <c r="W52" s="28">
        <f t="shared" si="4"/>
        <v>0.06434301042384404</v>
      </c>
      <c r="X52" s="28">
        <f>SUM(X$41,$W$46:$W52)</f>
        <v>36.24155757064374</v>
      </c>
      <c r="Y52" s="29">
        <v>4.191</v>
      </c>
    </row>
    <row r="53" spans="1:25" ht="12.75">
      <c r="A53" s="20">
        <v>47</v>
      </c>
      <c r="B53" s="21" t="s">
        <v>66</v>
      </c>
      <c r="C53" s="23">
        <v>17</v>
      </c>
      <c r="D53" s="22">
        <v>16.4</v>
      </c>
      <c r="E53" s="25">
        <v>12.2</v>
      </c>
      <c r="F53" s="25">
        <v>6.1</v>
      </c>
      <c r="G53" s="24">
        <v>6.2</v>
      </c>
      <c r="H53" s="25">
        <v>5.6</v>
      </c>
      <c r="I53" s="25">
        <v>5.2</v>
      </c>
      <c r="J53" s="25">
        <v>5</v>
      </c>
      <c r="K53" s="35">
        <v>-2.3</v>
      </c>
      <c r="L53" s="36">
        <v>-5.3</v>
      </c>
      <c r="M53" s="35">
        <v>-6</v>
      </c>
      <c r="N53" s="35">
        <v>-5.5</v>
      </c>
      <c r="O53" s="35">
        <v>-5.9</v>
      </c>
      <c r="P53" s="35">
        <v>-6.4</v>
      </c>
      <c r="Q53" s="36">
        <v>-6.9</v>
      </c>
      <c r="R53" s="35">
        <v>-7.2</v>
      </c>
      <c r="S53" s="35">
        <v>-7.2</v>
      </c>
      <c r="T53" s="35">
        <v>-7.2</v>
      </c>
      <c r="U53" s="35">
        <v>-7.4</v>
      </c>
      <c r="V53" s="36">
        <v>-7.7</v>
      </c>
      <c r="W53" s="28">
        <f t="shared" si="4"/>
        <v>2.210061889654885</v>
      </c>
      <c r="X53" s="28">
        <f>SUM(X$41,$W$46:$W53)</f>
        <v>38.45161946029863</v>
      </c>
      <c r="Y53" s="29">
        <v>143.953</v>
      </c>
    </row>
    <row r="54" spans="1:25" ht="12.75">
      <c r="A54" s="20">
        <v>48</v>
      </c>
      <c r="B54" s="21" t="s">
        <v>41</v>
      </c>
      <c r="C54" s="25">
        <v>13.4</v>
      </c>
      <c r="D54" s="22">
        <v>16.6</v>
      </c>
      <c r="E54" s="23">
        <v>19.5</v>
      </c>
      <c r="F54" s="23">
        <v>21.6</v>
      </c>
      <c r="G54" s="30">
        <v>23.6</v>
      </c>
      <c r="H54" s="23">
        <v>22.5</v>
      </c>
      <c r="I54" s="23">
        <v>25.6</v>
      </c>
      <c r="J54" s="23">
        <v>25.5</v>
      </c>
      <c r="K54" s="23">
        <v>26.1</v>
      </c>
      <c r="L54" s="30">
        <v>26.7</v>
      </c>
      <c r="M54" s="23">
        <v>24.1</v>
      </c>
      <c r="N54" s="31">
        <v>20</v>
      </c>
      <c r="O54" s="31">
        <v>17.5</v>
      </c>
      <c r="P54" s="31">
        <v>16.2</v>
      </c>
      <c r="Q54" s="32">
        <v>15.2</v>
      </c>
      <c r="R54" s="31">
        <v>13.9</v>
      </c>
      <c r="S54" s="31">
        <v>12.1</v>
      </c>
      <c r="T54" s="31">
        <v>10.3</v>
      </c>
      <c r="U54" s="31">
        <v>8.8</v>
      </c>
      <c r="V54" s="32">
        <v>7.6</v>
      </c>
      <c r="W54" s="28">
        <f t="shared" si="4"/>
        <v>0.0931906641070707</v>
      </c>
      <c r="X54" s="28">
        <f>SUM(X$41,$W$46:$W54)</f>
        <v>38.5448101244057</v>
      </c>
      <c r="Y54" s="29">
        <v>6.07</v>
      </c>
    </row>
    <row r="55" spans="1:25" ht="12.75">
      <c r="A55" s="20">
        <v>49</v>
      </c>
      <c r="B55" s="21" t="s">
        <v>65</v>
      </c>
      <c r="C55" s="23">
        <v>16.9</v>
      </c>
      <c r="D55" s="22">
        <v>16.8</v>
      </c>
      <c r="E55" s="23">
        <v>14.7</v>
      </c>
      <c r="F55" s="23">
        <v>11</v>
      </c>
      <c r="G55" s="24">
        <v>8.3</v>
      </c>
      <c r="H55" s="23">
        <v>10.3</v>
      </c>
      <c r="I55" s="23">
        <v>12.4</v>
      </c>
      <c r="J55" s="23">
        <v>10.6</v>
      </c>
      <c r="K55" s="23">
        <v>9.8</v>
      </c>
      <c r="L55" s="30">
        <v>6.9</v>
      </c>
      <c r="M55" s="23">
        <v>5.1</v>
      </c>
      <c r="N55" s="31">
        <v>4.7</v>
      </c>
      <c r="O55" s="31">
        <v>4.9</v>
      </c>
      <c r="P55" s="31">
        <v>4.6</v>
      </c>
      <c r="Q55" s="32">
        <v>3.6</v>
      </c>
      <c r="R55" s="31">
        <v>2.5</v>
      </c>
      <c r="S55" s="31">
        <v>1.9</v>
      </c>
      <c r="T55" s="31">
        <v>1.4</v>
      </c>
      <c r="U55" s="31">
        <v>1</v>
      </c>
      <c r="V55" s="32">
        <v>0.5</v>
      </c>
      <c r="W55" s="28">
        <f t="shared" si="4"/>
        <v>0.0128348262262786</v>
      </c>
      <c r="X55" s="28">
        <f>SUM(X$41,$W$46:$W55)</f>
        <v>38.55764495063198</v>
      </c>
      <c r="Y55" s="29">
        <v>0.836</v>
      </c>
    </row>
    <row r="56" spans="1:25" ht="12.75">
      <c r="A56" s="20">
        <v>50</v>
      </c>
      <c r="B56" s="21" t="s">
        <v>61</v>
      </c>
      <c r="C56" s="23">
        <v>16.4</v>
      </c>
      <c r="D56" s="22">
        <v>17.2</v>
      </c>
      <c r="E56" s="23">
        <v>17</v>
      </c>
      <c r="F56" s="23">
        <v>13.9</v>
      </c>
      <c r="G56" s="30">
        <v>12.4</v>
      </c>
      <c r="H56" s="25">
        <v>9</v>
      </c>
      <c r="I56" s="25">
        <v>7.9</v>
      </c>
      <c r="J56" s="23">
        <v>8.7</v>
      </c>
      <c r="K56" s="23">
        <v>9.5</v>
      </c>
      <c r="L56" s="30">
        <v>7.5</v>
      </c>
      <c r="M56" s="23">
        <v>7.1</v>
      </c>
      <c r="N56" s="31">
        <v>6.6</v>
      </c>
      <c r="O56" s="31">
        <v>5.6</v>
      </c>
      <c r="P56" s="31">
        <v>4.8</v>
      </c>
      <c r="Q56" s="32">
        <v>4.2</v>
      </c>
      <c r="R56" s="31">
        <v>3.3</v>
      </c>
      <c r="S56" s="31">
        <v>2.3</v>
      </c>
      <c r="T56" s="31">
        <v>1.4</v>
      </c>
      <c r="U56" s="31">
        <v>0.6999999999999993</v>
      </c>
      <c r="V56" s="32">
        <v>0.09999999999999964</v>
      </c>
      <c r="W56" s="28">
        <f t="shared" si="4"/>
        <v>0.06289986010653521</v>
      </c>
      <c r="X56" s="28">
        <f>SUM(X$41,$W$46:$W56)</f>
        <v>38.620544810738515</v>
      </c>
      <c r="Y56" s="29">
        <v>4.097</v>
      </c>
    </row>
    <row r="57" spans="1:25" ht="12.75">
      <c r="A57" s="20">
        <v>51</v>
      </c>
      <c r="B57" s="21" t="s">
        <v>59</v>
      </c>
      <c r="C57" s="23">
        <v>15.8</v>
      </c>
      <c r="D57" s="22">
        <v>17.3</v>
      </c>
      <c r="E57" s="23">
        <v>19</v>
      </c>
      <c r="F57" s="23">
        <v>20.3</v>
      </c>
      <c r="G57" s="30">
        <v>21.8</v>
      </c>
      <c r="H57" s="23">
        <v>23</v>
      </c>
      <c r="I57" s="23">
        <v>24.2</v>
      </c>
      <c r="J57" s="23">
        <v>25</v>
      </c>
      <c r="K57" s="23">
        <v>26.1</v>
      </c>
      <c r="L57" s="30">
        <v>24.7</v>
      </c>
      <c r="M57" s="23">
        <v>21.5</v>
      </c>
      <c r="N57" s="31">
        <v>20.4</v>
      </c>
      <c r="O57" s="31">
        <v>19.4</v>
      </c>
      <c r="P57" s="31">
        <v>18.2</v>
      </c>
      <c r="Q57" s="32">
        <v>16.5</v>
      </c>
      <c r="R57" s="31">
        <v>14.8</v>
      </c>
      <c r="S57" s="31">
        <v>13.4</v>
      </c>
      <c r="T57" s="31">
        <v>12</v>
      </c>
      <c r="U57" s="31">
        <v>10.6</v>
      </c>
      <c r="V57" s="32">
        <v>9.1</v>
      </c>
      <c r="W57" s="28">
        <f t="shared" si="4"/>
        <v>0.4159650499698474</v>
      </c>
      <c r="X57" s="28">
        <f>SUM(X$41,$W$46:$W57)</f>
        <v>39.036509860708364</v>
      </c>
      <c r="Y57" s="29">
        <v>27.094</v>
      </c>
    </row>
    <row r="58" spans="1:25" ht="12.75">
      <c r="A58" s="20">
        <v>52</v>
      </c>
      <c r="B58" s="21" t="s">
        <v>58</v>
      </c>
      <c r="C58" s="23">
        <v>15.4</v>
      </c>
      <c r="D58" s="22">
        <v>17.7</v>
      </c>
      <c r="E58" s="23">
        <v>19.7</v>
      </c>
      <c r="F58" s="23">
        <v>21.8</v>
      </c>
      <c r="G58" s="30">
        <v>23.7</v>
      </c>
      <c r="H58" s="23">
        <v>25.4</v>
      </c>
      <c r="I58" s="23">
        <v>27</v>
      </c>
      <c r="J58" s="23">
        <v>28.3</v>
      </c>
      <c r="K58" s="23">
        <v>29.5</v>
      </c>
      <c r="L58" s="30">
        <v>29.6</v>
      </c>
      <c r="M58" s="23">
        <v>28.1</v>
      </c>
      <c r="N58" s="31">
        <v>28.3</v>
      </c>
      <c r="O58" s="31">
        <v>28.4</v>
      </c>
      <c r="P58" s="31">
        <v>28</v>
      </c>
      <c r="Q58" s="32">
        <v>27.1</v>
      </c>
      <c r="R58" s="31">
        <v>25.3</v>
      </c>
      <c r="S58" s="31">
        <v>23.1</v>
      </c>
      <c r="T58" s="31">
        <v>21</v>
      </c>
      <c r="U58" s="31">
        <v>19</v>
      </c>
      <c r="V58" s="32">
        <v>17</v>
      </c>
      <c r="W58" s="28">
        <f t="shared" si="4"/>
        <v>0.3848452021700068</v>
      </c>
      <c r="X58" s="28">
        <f>SUM(X$41,$W$46:$W58)</f>
        <v>39.42135506287837</v>
      </c>
      <c r="Y58" s="29">
        <v>25.067</v>
      </c>
    </row>
    <row r="59" spans="1:25" ht="12.75">
      <c r="A59" s="20">
        <v>53</v>
      </c>
      <c r="B59" s="21" t="s">
        <v>77</v>
      </c>
      <c r="C59" s="23">
        <v>19.1</v>
      </c>
      <c r="D59" s="22">
        <v>17.9</v>
      </c>
      <c r="E59" s="23">
        <v>13.8</v>
      </c>
      <c r="F59" s="25">
        <v>7.4</v>
      </c>
      <c r="G59" s="24">
        <v>8.5</v>
      </c>
      <c r="H59" s="25">
        <v>9.1</v>
      </c>
      <c r="I59" s="25">
        <v>7.7</v>
      </c>
      <c r="J59" s="25">
        <v>7.7</v>
      </c>
      <c r="K59" s="23">
        <v>6.7</v>
      </c>
      <c r="L59" s="24">
        <v>4.5</v>
      </c>
      <c r="M59" s="25">
        <v>2.3</v>
      </c>
      <c r="N59" s="26">
        <v>1.8</v>
      </c>
      <c r="O59" s="26">
        <v>1.5</v>
      </c>
      <c r="P59" s="26">
        <v>0.9</v>
      </c>
      <c r="Q59" s="27">
        <v>0</v>
      </c>
      <c r="R59" s="26">
        <v>-1.2</v>
      </c>
      <c r="S59" s="35">
        <v>-2.4</v>
      </c>
      <c r="T59" s="35">
        <v>-3.1</v>
      </c>
      <c r="U59" s="35">
        <v>-3.2</v>
      </c>
      <c r="V59" s="34">
        <v>-3</v>
      </c>
      <c r="W59" s="28">
        <f t="shared" si="4"/>
        <v>0.006187123168887892</v>
      </c>
      <c r="X59" s="28">
        <f>SUM(X$41,$W$46:$W59)</f>
        <v>39.427542186047255</v>
      </c>
      <c r="Y59" s="29">
        <v>0.403</v>
      </c>
    </row>
    <row r="60" spans="1:25" ht="12.75">
      <c r="A60" s="20">
        <v>54</v>
      </c>
      <c r="B60" s="21" t="s">
        <v>78</v>
      </c>
      <c r="C60" s="23">
        <v>19.2</v>
      </c>
      <c r="D60" s="22">
        <v>18.4</v>
      </c>
      <c r="E60" s="25">
        <v>12</v>
      </c>
      <c r="F60" s="25">
        <v>8.8</v>
      </c>
      <c r="G60" s="24">
        <v>9.4</v>
      </c>
      <c r="H60" s="23">
        <v>10.2</v>
      </c>
      <c r="I60" s="23">
        <v>9.5</v>
      </c>
      <c r="J60" s="25">
        <v>5.9</v>
      </c>
      <c r="K60" s="25">
        <v>2.9</v>
      </c>
      <c r="L60" s="24">
        <v>0.7999999999999989</v>
      </c>
      <c r="M60" s="25">
        <v>-0.1999999999999993</v>
      </c>
      <c r="N60" s="26">
        <v>-0.5</v>
      </c>
      <c r="O60" s="26">
        <v>-1.1</v>
      </c>
      <c r="P60" s="35">
        <v>-2.1</v>
      </c>
      <c r="Q60" s="36">
        <v>-3.3</v>
      </c>
      <c r="R60" s="35">
        <v>-4.8</v>
      </c>
      <c r="S60" s="35">
        <v>-5.9</v>
      </c>
      <c r="T60" s="35">
        <v>-6.8</v>
      </c>
      <c r="U60" s="35">
        <v>-7.5</v>
      </c>
      <c r="V60" s="36">
        <v>-8</v>
      </c>
      <c r="W60" s="28">
        <f t="shared" si="4"/>
        <v>0.5864103140417912</v>
      </c>
      <c r="X60" s="28">
        <f>SUM(X$41,$W$46:$W60)</f>
        <v>40.01395250008905</v>
      </c>
      <c r="Y60" s="29">
        <v>38.196</v>
      </c>
    </row>
    <row r="61" spans="1:25" ht="12.75">
      <c r="A61" s="20">
        <v>55</v>
      </c>
      <c r="B61" s="21" t="s">
        <v>98</v>
      </c>
      <c r="C61" s="23">
        <v>20.8</v>
      </c>
      <c r="D61" s="22">
        <v>18.5</v>
      </c>
      <c r="E61" s="23">
        <v>18.4</v>
      </c>
      <c r="F61" s="23">
        <v>21.5</v>
      </c>
      <c r="G61" s="30">
        <v>21.8</v>
      </c>
      <c r="H61" s="23">
        <v>18.6</v>
      </c>
      <c r="I61" s="23">
        <v>22.5</v>
      </c>
      <c r="J61" s="23">
        <v>25</v>
      </c>
      <c r="K61" s="23">
        <v>28.1</v>
      </c>
      <c r="L61" s="30">
        <v>26.1</v>
      </c>
      <c r="M61" s="23">
        <v>23.4</v>
      </c>
      <c r="N61" s="31">
        <v>20.2</v>
      </c>
      <c r="O61" s="31">
        <v>18.3</v>
      </c>
      <c r="P61" s="31">
        <v>17</v>
      </c>
      <c r="Q61" s="32">
        <v>15.7</v>
      </c>
      <c r="R61" s="31">
        <v>14</v>
      </c>
      <c r="S61" s="31">
        <v>12.1</v>
      </c>
      <c r="T61" s="31">
        <v>10.4</v>
      </c>
      <c r="U61" s="31">
        <v>9</v>
      </c>
      <c r="V61" s="32">
        <v>7.9</v>
      </c>
      <c r="W61" s="28">
        <f t="shared" si="4"/>
        <v>0.002947711286418052</v>
      </c>
      <c r="X61" s="28">
        <f>SUM(X$41,$W$46:$W61)</f>
        <v>40.016900211375464</v>
      </c>
      <c r="Y61" s="29">
        <v>0.192</v>
      </c>
    </row>
    <row r="62" spans="1:25" ht="12.75">
      <c r="A62" s="20">
        <v>56</v>
      </c>
      <c r="B62" s="21" t="s">
        <v>56</v>
      </c>
      <c r="C62" s="23">
        <v>15</v>
      </c>
      <c r="D62" s="22">
        <v>18.6</v>
      </c>
      <c r="E62" s="23">
        <v>21.4</v>
      </c>
      <c r="F62" s="23">
        <v>22.2</v>
      </c>
      <c r="G62" s="30">
        <v>23.3</v>
      </c>
      <c r="H62" s="23">
        <v>25.5</v>
      </c>
      <c r="I62" s="23">
        <v>27</v>
      </c>
      <c r="J62" s="23">
        <v>27.9</v>
      </c>
      <c r="K62" s="23">
        <v>28.6</v>
      </c>
      <c r="L62" s="30">
        <v>28.3</v>
      </c>
      <c r="M62" s="23">
        <v>26.9</v>
      </c>
      <c r="N62" s="31">
        <v>24.5</v>
      </c>
      <c r="O62" s="31">
        <v>22.4</v>
      </c>
      <c r="P62" s="31">
        <v>20.7</v>
      </c>
      <c r="Q62" s="32">
        <v>19.1</v>
      </c>
      <c r="R62" s="31">
        <v>17.6</v>
      </c>
      <c r="S62" s="31">
        <v>16</v>
      </c>
      <c r="T62" s="31">
        <v>14.3</v>
      </c>
      <c r="U62" s="31">
        <v>12.8</v>
      </c>
      <c r="V62" s="32">
        <v>11.4</v>
      </c>
      <c r="W62" s="28">
        <f t="shared" si="4"/>
        <v>0.024825255990302032</v>
      </c>
      <c r="X62" s="28">
        <f>SUM(X$41,$W$46:$W62)</f>
        <v>40.041725467365765</v>
      </c>
      <c r="Y62" s="29">
        <v>1.617</v>
      </c>
    </row>
    <row r="63" spans="1:25" ht="12.75">
      <c r="A63" s="20">
        <v>57</v>
      </c>
      <c r="B63" s="21" t="s">
        <v>67</v>
      </c>
      <c r="C63" s="23">
        <v>17</v>
      </c>
      <c r="D63" s="22">
        <v>18.6</v>
      </c>
      <c r="E63" s="23">
        <v>20.4</v>
      </c>
      <c r="F63" s="23">
        <v>22</v>
      </c>
      <c r="G63" s="30">
        <v>23.5</v>
      </c>
      <c r="H63" s="23">
        <v>25.1</v>
      </c>
      <c r="I63" s="23">
        <v>26.6</v>
      </c>
      <c r="J63" s="23">
        <v>27.8</v>
      </c>
      <c r="K63" s="23">
        <v>28.2</v>
      </c>
      <c r="L63" s="30">
        <v>28.5</v>
      </c>
      <c r="M63" s="23">
        <v>28.5</v>
      </c>
      <c r="N63" s="31">
        <v>27.9</v>
      </c>
      <c r="O63" s="31">
        <v>26.6</v>
      </c>
      <c r="P63" s="31">
        <v>25.1</v>
      </c>
      <c r="Q63" s="32">
        <v>23.1</v>
      </c>
      <c r="R63" s="31">
        <v>21.2</v>
      </c>
      <c r="S63" s="31">
        <v>19.5</v>
      </c>
      <c r="T63" s="31">
        <v>17.9</v>
      </c>
      <c r="U63" s="31">
        <v>16.2</v>
      </c>
      <c r="V63" s="32">
        <v>14.7</v>
      </c>
      <c r="W63" s="28">
        <f t="shared" si="4"/>
        <v>0.13822002453969648</v>
      </c>
      <c r="X63" s="28">
        <f>SUM(X$41,$W$46:$W63)</f>
        <v>40.179945491905464</v>
      </c>
      <c r="Y63" s="29">
        <v>9.003</v>
      </c>
    </row>
    <row r="64" spans="1:25" ht="12.75">
      <c r="A64" s="20">
        <v>58</v>
      </c>
      <c r="B64" s="21" t="s">
        <v>132</v>
      </c>
      <c r="C64" s="23">
        <v>24.2</v>
      </c>
      <c r="D64" s="22">
        <v>18.7</v>
      </c>
      <c r="E64" s="23">
        <v>21</v>
      </c>
      <c r="F64" s="23">
        <v>12.3</v>
      </c>
      <c r="G64" s="30">
        <v>12.9</v>
      </c>
      <c r="H64" s="23">
        <v>10.5</v>
      </c>
      <c r="I64" s="23">
        <v>18.3</v>
      </c>
      <c r="J64" s="23">
        <v>16.6</v>
      </c>
      <c r="K64" s="23">
        <v>12.4</v>
      </c>
      <c r="L64" s="30">
        <v>6.7</v>
      </c>
      <c r="M64" s="25">
        <v>3.1</v>
      </c>
      <c r="N64" s="31">
        <v>2.8</v>
      </c>
      <c r="O64" s="31">
        <v>2.7</v>
      </c>
      <c r="P64" s="31">
        <v>2.3</v>
      </c>
      <c r="Q64" s="32">
        <v>1</v>
      </c>
      <c r="R64" s="26">
        <v>-1</v>
      </c>
      <c r="S64" s="35">
        <v>-3.2</v>
      </c>
      <c r="T64" s="35">
        <v>-5</v>
      </c>
      <c r="U64" s="35">
        <v>-6.4</v>
      </c>
      <c r="V64" s="36">
        <v>-7.4</v>
      </c>
      <c r="W64" s="28">
        <f t="shared" si="4"/>
        <v>0.007261809575394472</v>
      </c>
      <c r="X64" s="28">
        <f>SUM(X$41,$W$46:$W64)</f>
        <v>40.18720730148086</v>
      </c>
      <c r="Y64" s="29">
        <v>0.473</v>
      </c>
    </row>
    <row r="65" spans="1:25" ht="12.75">
      <c r="A65" s="20">
        <v>59</v>
      </c>
      <c r="B65" s="21" t="s">
        <v>50</v>
      </c>
      <c r="C65" s="23">
        <v>14.3</v>
      </c>
      <c r="D65" s="22">
        <v>18.8</v>
      </c>
      <c r="E65" s="23">
        <v>19.9</v>
      </c>
      <c r="F65" s="23">
        <v>23.8</v>
      </c>
      <c r="G65" s="30">
        <v>27.1</v>
      </c>
      <c r="H65" s="23">
        <v>29.9</v>
      </c>
      <c r="I65" s="23">
        <v>34.4</v>
      </c>
      <c r="J65" s="23">
        <v>33.2</v>
      </c>
      <c r="K65" s="23">
        <v>32.4</v>
      </c>
      <c r="L65" s="30">
        <v>31.2</v>
      </c>
      <c r="M65" s="23">
        <v>29.6</v>
      </c>
      <c r="N65" s="31">
        <v>29</v>
      </c>
      <c r="O65" s="31">
        <v>27.7</v>
      </c>
      <c r="P65" s="31">
        <v>25.7</v>
      </c>
      <c r="Q65" s="32">
        <v>23.4</v>
      </c>
      <c r="R65" s="31">
        <v>21.2</v>
      </c>
      <c r="S65" s="31">
        <v>19.5</v>
      </c>
      <c r="T65" s="31">
        <v>17.7</v>
      </c>
      <c r="U65" s="31">
        <v>16</v>
      </c>
      <c r="V65" s="32">
        <v>14.4</v>
      </c>
      <c r="W65" s="28">
        <f t="shared" si="4"/>
        <v>0.13034410844629823</v>
      </c>
      <c r="X65" s="28">
        <f>SUM(X$41,$W$46:$W65)</f>
        <v>40.31755140992716</v>
      </c>
      <c r="Y65" s="29">
        <v>8.49</v>
      </c>
    </row>
    <row r="66" spans="1:25" ht="12.75">
      <c r="A66" s="20">
        <v>60</v>
      </c>
      <c r="B66" s="21" t="s">
        <v>70</v>
      </c>
      <c r="C66" s="23">
        <v>17.9</v>
      </c>
      <c r="D66" s="22">
        <v>18.8</v>
      </c>
      <c r="E66" s="23">
        <v>20.1</v>
      </c>
      <c r="F66" s="23">
        <v>21.7</v>
      </c>
      <c r="G66" s="30">
        <v>24.6</v>
      </c>
      <c r="H66" s="23">
        <v>28.1</v>
      </c>
      <c r="I66" s="23">
        <v>29.9</v>
      </c>
      <c r="J66" s="23">
        <v>31.9</v>
      </c>
      <c r="K66" s="23">
        <v>27.7</v>
      </c>
      <c r="L66" s="30">
        <v>19.3</v>
      </c>
      <c r="M66" s="23">
        <v>15.7</v>
      </c>
      <c r="N66" s="31">
        <v>17.7</v>
      </c>
      <c r="O66" s="31">
        <v>18</v>
      </c>
      <c r="P66" s="31">
        <v>16.5</v>
      </c>
      <c r="Q66" s="32">
        <v>13.7</v>
      </c>
      <c r="R66" s="31">
        <v>11.1</v>
      </c>
      <c r="S66" s="31">
        <v>9.6</v>
      </c>
      <c r="T66" s="31">
        <v>8.8</v>
      </c>
      <c r="U66" s="31">
        <v>7.6</v>
      </c>
      <c r="V66" s="32">
        <v>6.1</v>
      </c>
      <c r="W66" s="28">
        <f t="shared" si="4"/>
        <v>0.004529035570277736</v>
      </c>
      <c r="X66" s="28">
        <f>SUM(X$41,$W$46:$W66)</f>
        <v>40.32208044549744</v>
      </c>
      <c r="Y66" s="29">
        <v>0.295</v>
      </c>
    </row>
    <row r="67" spans="1:25" ht="12.75">
      <c r="A67" s="20">
        <v>61</v>
      </c>
      <c r="B67" s="21" t="s">
        <v>68</v>
      </c>
      <c r="C67" s="23">
        <v>17.3</v>
      </c>
      <c r="D67" s="22">
        <v>19</v>
      </c>
      <c r="E67" s="23">
        <v>20.5</v>
      </c>
      <c r="F67" s="23">
        <v>21.4</v>
      </c>
      <c r="G67" s="30">
        <v>22.2</v>
      </c>
      <c r="H67" s="23">
        <v>23</v>
      </c>
      <c r="I67" s="23">
        <v>22.7</v>
      </c>
      <c r="J67" s="23">
        <v>21.9</v>
      </c>
      <c r="K67" s="23">
        <v>20.9</v>
      </c>
      <c r="L67" s="30">
        <v>18.6</v>
      </c>
      <c r="M67" s="23">
        <v>16.4</v>
      </c>
      <c r="N67" s="31">
        <v>14.8</v>
      </c>
      <c r="O67" s="31">
        <v>13.2</v>
      </c>
      <c r="P67" s="31">
        <v>11.6</v>
      </c>
      <c r="Q67" s="32">
        <v>9.8</v>
      </c>
      <c r="R67" s="31">
        <v>8.1</v>
      </c>
      <c r="S67" s="31">
        <v>6.4</v>
      </c>
      <c r="T67" s="31">
        <v>5.6</v>
      </c>
      <c r="U67" s="31">
        <v>4.5</v>
      </c>
      <c r="V67" s="32">
        <v>3.3</v>
      </c>
      <c r="W67" s="28">
        <f t="shared" si="4"/>
        <v>17.416106908575507</v>
      </c>
      <c r="X67" s="28">
        <f>SUM(X$41,$W$46:$W67)</f>
        <v>57.73818735407295</v>
      </c>
      <c r="Y67" s="29">
        <v>1134.403</v>
      </c>
    </row>
    <row r="68" spans="1:25" ht="12.75">
      <c r="A68" s="20">
        <v>62</v>
      </c>
      <c r="B68" s="21" t="s">
        <v>62</v>
      </c>
      <c r="C68" s="23">
        <v>16.5</v>
      </c>
      <c r="D68" s="22">
        <v>19.1</v>
      </c>
      <c r="E68" s="23">
        <v>21.1</v>
      </c>
      <c r="F68" s="23">
        <v>22.4</v>
      </c>
      <c r="G68" s="30">
        <v>23.7</v>
      </c>
      <c r="H68" s="23">
        <v>25.2</v>
      </c>
      <c r="I68" s="23">
        <v>24.5</v>
      </c>
      <c r="J68" s="23">
        <v>22.6</v>
      </c>
      <c r="K68" s="23">
        <v>23.7</v>
      </c>
      <c r="L68" s="30">
        <v>25.5</v>
      </c>
      <c r="M68" s="23">
        <v>24.3</v>
      </c>
      <c r="N68" s="31">
        <v>19.7</v>
      </c>
      <c r="O68" s="31">
        <v>17.7</v>
      </c>
      <c r="P68" s="31">
        <v>16.5</v>
      </c>
      <c r="Q68" s="32">
        <v>15.5</v>
      </c>
      <c r="R68" s="31">
        <v>14.5</v>
      </c>
      <c r="S68" s="31">
        <v>13.3</v>
      </c>
      <c r="T68" s="31">
        <v>12</v>
      </c>
      <c r="U68" s="31">
        <v>10.9</v>
      </c>
      <c r="V68" s="32">
        <v>10</v>
      </c>
      <c r="W68" s="28">
        <f t="shared" si="4"/>
        <v>0.31523622835428056</v>
      </c>
      <c r="X68" s="28">
        <f>SUM(X$41,$W$46:$W68)</f>
        <v>58.05342358242723</v>
      </c>
      <c r="Y68" s="29">
        <v>20.533</v>
      </c>
    </row>
    <row r="69" spans="1:25" ht="12.75">
      <c r="A69" s="20">
        <v>63</v>
      </c>
      <c r="B69" s="21" t="s">
        <v>99</v>
      </c>
      <c r="C69" s="23">
        <v>20.9</v>
      </c>
      <c r="D69" s="22">
        <v>19.2</v>
      </c>
      <c r="E69" s="23">
        <v>26.8</v>
      </c>
      <c r="F69" s="23">
        <v>24.3</v>
      </c>
      <c r="G69" s="30">
        <v>20.1</v>
      </c>
      <c r="H69" s="23">
        <v>11.5</v>
      </c>
      <c r="I69" s="23">
        <v>10.2</v>
      </c>
      <c r="J69" s="23">
        <v>10.8</v>
      </c>
      <c r="K69" s="23">
        <v>7.8</v>
      </c>
      <c r="L69" s="30">
        <v>6.1</v>
      </c>
      <c r="M69" s="23">
        <v>4.4</v>
      </c>
      <c r="N69" s="26">
        <v>2.7</v>
      </c>
      <c r="O69" s="26">
        <v>2.2</v>
      </c>
      <c r="P69" s="31">
        <v>2</v>
      </c>
      <c r="Q69" s="27">
        <v>0.6999999999999993</v>
      </c>
      <c r="R69" s="26">
        <v>-0.8000000000000007</v>
      </c>
      <c r="S69" s="35">
        <v>-2.5</v>
      </c>
      <c r="T69" s="35">
        <v>-4</v>
      </c>
      <c r="U69" s="35">
        <v>-5.4</v>
      </c>
      <c r="V69" s="36">
        <v>-6.7</v>
      </c>
      <c r="W69" s="28">
        <f t="shared" si="4"/>
        <v>0.17287098481805868</v>
      </c>
      <c r="X69" s="28">
        <f>SUM(X$41,$W$46:$W69)</f>
        <v>58.22629456724529</v>
      </c>
      <c r="Y69" s="29">
        <v>11.26</v>
      </c>
    </row>
    <row r="70" spans="1:25" ht="12.75">
      <c r="A70" s="20">
        <v>64</v>
      </c>
      <c r="B70" s="21" t="s">
        <v>69</v>
      </c>
      <c r="C70" s="23">
        <v>17.6</v>
      </c>
      <c r="D70" s="22">
        <v>19.3</v>
      </c>
      <c r="E70" s="23">
        <v>21.6</v>
      </c>
      <c r="F70" s="23">
        <v>25.5</v>
      </c>
      <c r="G70" s="30">
        <v>28.3</v>
      </c>
      <c r="H70" s="23">
        <v>29.3</v>
      </c>
      <c r="I70" s="23">
        <v>30.3</v>
      </c>
      <c r="J70" s="23">
        <v>31.1</v>
      </c>
      <c r="K70" s="23">
        <v>31.9</v>
      </c>
      <c r="L70" s="30">
        <v>31.3</v>
      </c>
      <c r="M70" s="23">
        <v>30.2</v>
      </c>
      <c r="N70" s="31">
        <v>29.6</v>
      </c>
      <c r="O70" s="31">
        <v>28.3</v>
      </c>
      <c r="P70" s="31">
        <v>26.6</v>
      </c>
      <c r="Q70" s="32">
        <v>24.7</v>
      </c>
      <c r="R70" s="31">
        <v>22.6</v>
      </c>
      <c r="S70" s="31">
        <v>20.6</v>
      </c>
      <c r="T70" s="31">
        <v>18.6</v>
      </c>
      <c r="U70" s="31">
        <v>16.8</v>
      </c>
      <c r="V70" s="32">
        <v>15</v>
      </c>
      <c r="W70" s="28">
        <f t="shared" si="4"/>
        <v>0.21390865288365998</v>
      </c>
      <c r="X70" s="28">
        <f>SUM(X$41,$W$46:$W70)</f>
        <v>58.44020322012895</v>
      </c>
      <c r="Y70" s="29">
        <v>13.933</v>
      </c>
    </row>
    <row r="71" spans="1:25" ht="12.75">
      <c r="A71" s="20">
        <v>65</v>
      </c>
      <c r="B71" s="21" t="s">
        <v>76</v>
      </c>
      <c r="C71" s="23">
        <v>19.1</v>
      </c>
      <c r="D71" s="22">
        <v>19.6</v>
      </c>
      <c r="E71" s="23">
        <v>16.9</v>
      </c>
      <c r="F71" s="23">
        <v>10.9</v>
      </c>
      <c r="G71" s="24">
        <v>8.3</v>
      </c>
      <c r="H71" s="25">
        <v>8.2</v>
      </c>
      <c r="I71" s="25">
        <v>7.9</v>
      </c>
      <c r="J71" s="25">
        <v>7.2</v>
      </c>
      <c r="K71" s="25">
        <v>6.7</v>
      </c>
      <c r="L71" s="24">
        <v>4.4</v>
      </c>
      <c r="M71" s="23">
        <v>3.5</v>
      </c>
      <c r="N71" s="31">
        <v>2.9</v>
      </c>
      <c r="O71" s="31">
        <v>2.5</v>
      </c>
      <c r="P71" s="31">
        <v>2.2</v>
      </c>
      <c r="Q71" s="32">
        <v>1.8</v>
      </c>
      <c r="R71" s="31">
        <v>1</v>
      </c>
      <c r="S71" s="31">
        <v>0.20000000000000107</v>
      </c>
      <c r="T71" s="31">
        <v>-0.4</v>
      </c>
      <c r="U71" s="31">
        <v>-0.7000000000000011</v>
      </c>
      <c r="V71" s="32">
        <v>-0.7999999999999989</v>
      </c>
      <c r="W71" s="28">
        <f t="shared" si="4"/>
        <v>0.49544578606248413</v>
      </c>
      <c r="X71" s="28">
        <f>SUM(X$41,$W$46:$W71)</f>
        <v>58.93564900619143</v>
      </c>
      <c r="Y71" s="29">
        <v>32.271</v>
      </c>
    </row>
    <row r="72" spans="1:25" ht="12.75">
      <c r="A72" s="20">
        <v>66</v>
      </c>
      <c r="B72" s="21" t="s">
        <v>72</v>
      </c>
      <c r="C72" s="23">
        <v>18.5</v>
      </c>
      <c r="D72" s="22">
        <v>19.7</v>
      </c>
      <c r="E72" s="23">
        <v>22.3</v>
      </c>
      <c r="F72" s="23">
        <v>24.5</v>
      </c>
      <c r="G72" s="30">
        <v>26.6</v>
      </c>
      <c r="H72" s="23">
        <v>28.3</v>
      </c>
      <c r="I72" s="23">
        <v>30.3</v>
      </c>
      <c r="J72" s="23">
        <v>29.9</v>
      </c>
      <c r="K72" s="23">
        <v>27.8</v>
      </c>
      <c r="L72" s="30">
        <v>24.1</v>
      </c>
      <c r="M72" s="23">
        <v>22.9</v>
      </c>
      <c r="N72" s="31">
        <v>20.1</v>
      </c>
      <c r="O72" s="31">
        <v>18.2</v>
      </c>
      <c r="P72" s="31">
        <v>16.3</v>
      </c>
      <c r="Q72" s="32">
        <v>14.8</v>
      </c>
      <c r="R72" s="31">
        <v>13.6</v>
      </c>
      <c r="S72" s="31">
        <v>12.4</v>
      </c>
      <c r="T72" s="31">
        <v>11.1</v>
      </c>
      <c r="U72" s="31">
        <v>9.9</v>
      </c>
      <c r="V72" s="32">
        <v>8.6</v>
      </c>
      <c r="W72" s="28">
        <f t="shared" si="4"/>
        <v>0.27320063719692317</v>
      </c>
      <c r="X72" s="28">
        <f>SUM(X$41,$W$46:$W72)</f>
        <v>59.208849643388355</v>
      </c>
      <c r="Y72" s="29">
        <v>17.795</v>
      </c>
    </row>
    <row r="73" spans="1:25" ht="12.75">
      <c r="A73" s="20">
        <v>67</v>
      </c>
      <c r="B73" s="21" t="s">
        <v>90</v>
      </c>
      <c r="C73" s="23">
        <v>20.2</v>
      </c>
      <c r="D73" s="22">
        <v>20.6</v>
      </c>
      <c r="E73" s="23">
        <v>19.5</v>
      </c>
      <c r="F73" s="23">
        <v>17.8</v>
      </c>
      <c r="G73" s="30">
        <v>14.3</v>
      </c>
      <c r="H73" s="23">
        <v>14.6</v>
      </c>
      <c r="I73" s="23">
        <v>13</v>
      </c>
      <c r="J73" s="23">
        <v>10.3</v>
      </c>
      <c r="K73" s="23">
        <v>8.4</v>
      </c>
      <c r="L73" s="30">
        <v>5.2</v>
      </c>
      <c r="M73" s="25">
        <v>3.4</v>
      </c>
      <c r="N73" s="26">
        <v>1.7</v>
      </c>
      <c r="O73" s="26">
        <v>0.6000000000000014</v>
      </c>
      <c r="P73" s="26">
        <v>-0.20000000000000107</v>
      </c>
      <c r="Q73" s="27">
        <v>-1.3</v>
      </c>
      <c r="R73" s="35">
        <v>-2.5</v>
      </c>
      <c r="S73" s="35">
        <v>-3.6</v>
      </c>
      <c r="T73" s="35">
        <v>-4.6</v>
      </c>
      <c r="U73" s="35">
        <v>-5.3</v>
      </c>
      <c r="V73" s="36">
        <v>-6</v>
      </c>
      <c r="W73" s="28">
        <f t="shared" si="4"/>
        <v>0.031227316440491235</v>
      </c>
      <c r="X73" s="28">
        <f>SUM(X$41,$W$46:$W73)</f>
        <v>59.24007695982885</v>
      </c>
      <c r="Y73" s="29">
        <v>2.034</v>
      </c>
    </row>
    <row r="74" spans="1:25" ht="12.75">
      <c r="A74" s="20">
        <v>68</v>
      </c>
      <c r="B74" s="21" t="s">
        <v>82</v>
      </c>
      <c r="C74" s="23">
        <v>19.4</v>
      </c>
      <c r="D74" s="22">
        <v>20.7</v>
      </c>
      <c r="E74" s="23">
        <v>22</v>
      </c>
      <c r="F74" s="23">
        <v>23.7</v>
      </c>
      <c r="G74" s="30">
        <v>26.6</v>
      </c>
      <c r="H74" s="23">
        <v>28.8</v>
      </c>
      <c r="I74" s="23">
        <v>30.4</v>
      </c>
      <c r="J74" s="23">
        <v>31.2</v>
      </c>
      <c r="K74" s="23">
        <v>31.7</v>
      </c>
      <c r="L74" s="30">
        <v>31.9</v>
      </c>
      <c r="M74" s="23">
        <v>31.4</v>
      </c>
      <c r="N74" s="31">
        <v>30.1</v>
      </c>
      <c r="O74" s="31">
        <v>29.2</v>
      </c>
      <c r="P74" s="31">
        <v>28.2</v>
      </c>
      <c r="Q74" s="32">
        <v>26.8</v>
      </c>
      <c r="R74" s="31">
        <v>24.9</v>
      </c>
      <c r="S74" s="31">
        <v>22.9</v>
      </c>
      <c r="T74" s="31">
        <v>20.7</v>
      </c>
      <c r="U74" s="31">
        <v>19</v>
      </c>
      <c r="V74" s="32">
        <v>17.4</v>
      </c>
      <c r="W74" s="28">
        <f t="shared" si="4"/>
        <v>0.15576811829165396</v>
      </c>
      <c r="X74" s="28">
        <f>SUM(X$41,$W$46:$W74)</f>
        <v>59.3958450781205</v>
      </c>
      <c r="Y74" s="29">
        <v>10.146</v>
      </c>
    </row>
    <row r="75" spans="1:25" ht="12.75">
      <c r="A75" s="20">
        <v>69</v>
      </c>
      <c r="B75" s="21" t="s">
        <v>63</v>
      </c>
      <c r="C75" s="23">
        <v>16.6</v>
      </c>
      <c r="D75" s="22">
        <v>20.8</v>
      </c>
      <c r="E75" s="23">
        <v>22.3</v>
      </c>
      <c r="F75" s="23">
        <v>23.5</v>
      </c>
      <c r="G75" s="30">
        <v>23.2</v>
      </c>
      <c r="H75" s="23">
        <v>22</v>
      </c>
      <c r="I75" s="23">
        <v>20.5</v>
      </c>
      <c r="J75" s="23">
        <v>18.2</v>
      </c>
      <c r="K75" s="23">
        <v>16.1</v>
      </c>
      <c r="L75" s="30">
        <v>14.8</v>
      </c>
      <c r="M75" s="23">
        <v>14.1</v>
      </c>
      <c r="N75" s="31">
        <v>12.4</v>
      </c>
      <c r="O75" s="31">
        <v>10.5</v>
      </c>
      <c r="P75" s="31">
        <v>8.6</v>
      </c>
      <c r="Q75" s="32">
        <v>7.6</v>
      </c>
      <c r="R75" s="31">
        <v>6.7</v>
      </c>
      <c r="S75" s="31">
        <v>5.6</v>
      </c>
      <c r="T75" s="31">
        <v>4.2</v>
      </c>
      <c r="U75" s="31">
        <v>2.8</v>
      </c>
      <c r="V75" s="32">
        <v>1.5</v>
      </c>
      <c r="W75" s="28">
        <f t="shared" si="4"/>
        <v>3.4706690444871047</v>
      </c>
      <c r="X75" s="28">
        <f>SUM(X$41,$W$46:$W75)</f>
        <v>62.866514122607605</v>
      </c>
      <c r="Y75" s="29">
        <v>226.063</v>
      </c>
    </row>
    <row r="76" spans="1:25" ht="12.75">
      <c r="A76" s="20">
        <v>70</v>
      </c>
      <c r="B76" s="21" t="s">
        <v>71</v>
      </c>
      <c r="C76" s="23">
        <v>18.1</v>
      </c>
      <c r="D76" s="22">
        <v>20.9</v>
      </c>
      <c r="E76" s="23">
        <v>23.2</v>
      </c>
      <c r="F76" s="23">
        <v>24.5</v>
      </c>
      <c r="G76" s="30">
        <v>25.4</v>
      </c>
      <c r="H76" s="23">
        <v>27.4</v>
      </c>
      <c r="I76" s="23">
        <v>28.2</v>
      </c>
      <c r="J76" s="23">
        <v>28.4</v>
      </c>
      <c r="K76" s="23">
        <v>28.7</v>
      </c>
      <c r="L76" s="30">
        <v>26.4</v>
      </c>
      <c r="M76" s="23">
        <v>26.5</v>
      </c>
      <c r="N76" s="31">
        <v>26.8</v>
      </c>
      <c r="O76" s="31">
        <v>26.8</v>
      </c>
      <c r="P76" s="31">
        <v>26</v>
      </c>
      <c r="Q76" s="32">
        <v>24.6</v>
      </c>
      <c r="R76" s="31">
        <v>23</v>
      </c>
      <c r="S76" s="31">
        <v>21.3</v>
      </c>
      <c r="T76" s="31">
        <v>19.6</v>
      </c>
      <c r="U76" s="31">
        <v>17.9</v>
      </c>
      <c r="V76" s="32">
        <v>16.3</v>
      </c>
      <c r="W76" s="28">
        <f t="shared" si="4"/>
        <v>0.24710111018176328</v>
      </c>
      <c r="X76" s="28">
        <f>SUM(X$41,$W$46:$W76)</f>
        <v>63.11361523278937</v>
      </c>
      <c r="Y76" s="29">
        <v>16.095</v>
      </c>
    </row>
    <row r="77" spans="1:25" ht="12.75">
      <c r="A77" s="20">
        <v>71</v>
      </c>
      <c r="B77" s="21" t="s">
        <v>80</v>
      </c>
      <c r="C77" s="23">
        <v>19.3</v>
      </c>
      <c r="D77" s="22">
        <v>21</v>
      </c>
      <c r="E77" s="23">
        <v>22.5</v>
      </c>
      <c r="F77" s="23">
        <v>22.1</v>
      </c>
      <c r="G77" s="30">
        <v>21.1</v>
      </c>
      <c r="H77" s="23">
        <v>23.8</v>
      </c>
      <c r="I77" s="23">
        <v>27.2</v>
      </c>
      <c r="J77" s="23">
        <v>25.3</v>
      </c>
      <c r="K77" s="23">
        <v>23</v>
      </c>
      <c r="L77" s="30">
        <v>21.3</v>
      </c>
      <c r="M77" s="23">
        <v>19.3</v>
      </c>
      <c r="N77" s="31">
        <v>18.7</v>
      </c>
      <c r="O77" s="31">
        <v>17.4</v>
      </c>
      <c r="P77" s="31">
        <v>16</v>
      </c>
      <c r="Q77" s="32">
        <v>14.4</v>
      </c>
      <c r="R77" s="31">
        <v>13.1</v>
      </c>
      <c r="S77" s="31">
        <v>11.9</v>
      </c>
      <c r="T77" s="31">
        <v>10.7</v>
      </c>
      <c r="U77" s="31">
        <v>9.4</v>
      </c>
      <c r="V77" s="32">
        <v>8.1</v>
      </c>
      <c r="W77" s="28">
        <f t="shared" si="4"/>
        <v>0.14271835478407402</v>
      </c>
      <c r="X77" s="28">
        <f>SUM(X$41,$W$46:$W77)</f>
        <v>63.256333587573444</v>
      </c>
      <c r="Y77" s="29">
        <v>9.296</v>
      </c>
    </row>
    <row r="78" spans="1:25" ht="12.75">
      <c r="A78" s="20">
        <v>72</v>
      </c>
      <c r="B78" s="21" t="s">
        <v>86</v>
      </c>
      <c r="C78" s="23">
        <v>19.8</v>
      </c>
      <c r="D78" s="22">
        <v>21</v>
      </c>
      <c r="E78" s="23">
        <v>25.7</v>
      </c>
      <c r="F78" s="23">
        <v>25.1</v>
      </c>
      <c r="G78" s="30">
        <v>27.2</v>
      </c>
      <c r="H78" s="23">
        <v>21.4</v>
      </c>
      <c r="I78" s="23">
        <v>19.5</v>
      </c>
      <c r="J78" s="23">
        <v>18.9</v>
      </c>
      <c r="K78" s="23">
        <v>18.3</v>
      </c>
      <c r="L78" s="30">
        <v>16.1</v>
      </c>
      <c r="M78" s="23">
        <v>12.8</v>
      </c>
      <c r="N78" s="31">
        <v>10.9</v>
      </c>
      <c r="O78" s="31">
        <v>9.6</v>
      </c>
      <c r="P78" s="31">
        <v>8.4</v>
      </c>
      <c r="Q78" s="32">
        <v>7.1</v>
      </c>
      <c r="R78" s="31">
        <v>6</v>
      </c>
      <c r="S78" s="31">
        <v>4.9</v>
      </c>
      <c r="T78" s="31">
        <v>3.8</v>
      </c>
      <c r="U78" s="31">
        <v>2.9</v>
      </c>
      <c r="V78" s="32">
        <v>2</v>
      </c>
      <c r="W78" s="28">
        <f aca="true" t="shared" si="5" ref="W78:W109">100*$Y78/$Y$203</f>
        <v>0.0035925231303220013</v>
      </c>
      <c r="X78" s="28">
        <f>SUM(X$41,$W$46:$W78)</f>
        <v>63.259926110703766</v>
      </c>
      <c r="Y78" s="29">
        <v>0.234</v>
      </c>
    </row>
    <row r="79" spans="1:25" ht="12.75">
      <c r="A79" s="20">
        <v>73</v>
      </c>
      <c r="B79" s="21" t="s">
        <v>93</v>
      </c>
      <c r="C79" s="23">
        <v>20.4</v>
      </c>
      <c r="D79" s="22">
        <v>21.2</v>
      </c>
      <c r="E79" s="23">
        <v>18.8</v>
      </c>
      <c r="F79" s="23">
        <v>15</v>
      </c>
      <c r="G79" s="30">
        <v>13.9</v>
      </c>
      <c r="H79" s="23">
        <v>12.8</v>
      </c>
      <c r="I79" s="23">
        <v>11.3</v>
      </c>
      <c r="J79" s="23">
        <v>10.5</v>
      </c>
      <c r="K79" s="23">
        <v>10.7</v>
      </c>
      <c r="L79" s="30">
        <v>8.8</v>
      </c>
      <c r="M79" s="23">
        <v>8.3</v>
      </c>
      <c r="N79" s="31">
        <v>8.1</v>
      </c>
      <c r="O79" s="31">
        <v>7.4</v>
      </c>
      <c r="P79" s="31">
        <v>5.4</v>
      </c>
      <c r="Q79" s="32">
        <v>4.7</v>
      </c>
      <c r="R79" s="31">
        <v>3.8</v>
      </c>
      <c r="S79" s="31">
        <v>2.8</v>
      </c>
      <c r="T79" s="31">
        <v>1.8</v>
      </c>
      <c r="U79" s="31">
        <v>0.8999999999999986</v>
      </c>
      <c r="V79" s="32">
        <v>0</v>
      </c>
      <c r="W79" s="28">
        <f t="shared" si="5"/>
        <v>0.00454438823322783</v>
      </c>
      <c r="X79" s="28">
        <f>SUM(X$41,$W$46:$W79)</f>
        <v>63.264470498936994</v>
      </c>
      <c r="Y79" s="29">
        <v>0.296</v>
      </c>
    </row>
    <row r="80" spans="1:25" ht="12.75">
      <c r="A80" s="20">
        <v>74</v>
      </c>
      <c r="B80" s="21" t="s">
        <v>97</v>
      </c>
      <c r="C80" s="23">
        <v>20.8</v>
      </c>
      <c r="D80" s="22">
        <v>21.2</v>
      </c>
      <c r="E80" s="23">
        <v>22</v>
      </c>
      <c r="F80" s="23">
        <v>24</v>
      </c>
      <c r="G80" s="30">
        <v>26.2</v>
      </c>
      <c r="H80" s="23">
        <v>27.7</v>
      </c>
      <c r="I80" s="23">
        <v>29.3</v>
      </c>
      <c r="J80" s="23">
        <v>30.8</v>
      </c>
      <c r="K80" s="23">
        <v>32.3</v>
      </c>
      <c r="L80" s="30">
        <v>33.1</v>
      </c>
      <c r="M80" s="23">
        <v>32.2</v>
      </c>
      <c r="N80" s="31">
        <v>33.4</v>
      </c>
      <c r="O80" s="31">
        <v>32.3</v>
      </c>
      <c r="P80" s="31">
        <v>30.6</v>
      </c>
      <c r="Q80" s="32">
        <v>28.5</v>
      </c>
      <c r="R80" s="31">
        <v>26.1</v>
      </c>
      <c r="S80" s="31">
        <v>23.7</v>
      </c>
      <c r="T80" s="31">
        <v>21.6</v>
      </c>
      <c r="U80" s="31">
        <v>19.8</v>
      </c>
      <c r="V80" s="32">
        <v>18</v>
      </c>
      <c r="W80" s="28">
        <f t="shared" si="5"/>
        <v>0.1782597695135417</v>
      </c>
      <c r="X80" s="28">
        <f>SUM(X$41,$W$46:$W80)</f>
        <v>63.44273026845054</v>
      </c>
      <c r="Y80" s="29">
        <v>11.611</v>
      </c>
    </row>
    <row r="81" spans="1:25" ht="12.75">
      <c r="A81" s="20">
        <v>75</v>
      </c>
      <c r="B81" s="21" t="s">
        <v>75</v>
      </c>
      <c r="C81" s="23">
        <v>18.8</v>
      </c>
      <c r="D81" s="22">
        <v>21.4</v>
      </c>
      <c r="E81" s="23">
        <v>21.6</v>
      </c>
      <c r="F81" s="23">
        <v>16.5</v>
      </c>
      <c r="G81" s="30">
        <v>16.7</v>
      </c>
      <c r="H81" s="23">
        <v>16.1</v>
      </c>
      <c r="I81" s="23">
        <v>16.6</v>
      </c>
      <c r="J81" s="23">
        <v>16.6</v>
      </c>
      <c r="K81" s="23">
        <v>11</v>
      </c>
      <c r="L81" s="24">
        <v>4.6</v>
      </c>
      <c r="M81" s="23">
        <v>6.1</v>
      </c>
      <c r="N81" s="31">
        <v>9.6</v>
      </c>
      <c r="O81" s="31">
        <v>9.2</v>
      </c>
      <c r="P81" s="31">
        <v>7.5</v>
      </c>
      <c r="Q81" s="32">
        <v>5.5</v>
      </c>
      <c r="R81" s="31">
        <v>4.2</v>
      </c>
      <c r="S81" s="31">
        <v>3.7</v>
      </c>
      <c r="T81" s="31">
        <v>3.4</v>
      </c>
      <c r="U81" s="31">
        <v>2.7</v>
      </c>
      <c r="V81" s="32">
        <v>1.3</v>
      </c>
      <c r="W81" s="28">
        <f t="shared" si="5"/>
        <v>0.23352935613388018</v>
      </c>
      <c r="X81" s="28">
        <f>SUM(X$41,$W$46:$W81)</f>
        <v>63.67625962458442</v>
      </c>
      <c r="Y81" s="29">
        <v>15.211</v>
      </c>
    </row>
    <row r="82" spans="1:25" ht="12.75">
      <c r="A82" s="20">
        <v>76</v>
      </c>
      <c r="B82" s="21" t="s">
        <v>83</v>
      </c>
      <c r="C82" s="23">
        <v>19.6</v>
      </c>
      <c r="D82" s="22">
        <v>21.4</v>
      </c>
      <c r="E82" s="23">
        <v>21.8</v>
      </c>
      <c r="F82" s="23">
        <v>23.2</v>
      </c>
      <c r="G82" s="30">
        <v>24.7</v>
      </c>
      <c r="H82" s="23">
        <v>21.8</v>
      </c>
      <c r="I82" s="23">
        <v>20.3</v>
      </c>
      <c r="J82" s="23">
        <v>18.2</v>
      </c>
      <c r="K82" s="23">
        <v>15</v>
      </c>
      <c r="L82" s="30">
        <v>12.3</v>
      </c>
      <c r="M82" s="23">
        <v>9.3</v>
      </c>
      <c r="N82" s="31">
        <v>8.5</v>
      </c>
      <c r="O82" s="31">
        <v>7.6</v>
      </c>
      <c r="P82" s="31">
        <v>6.8</v>
      </c>
      <c r="Q82" s="32">
        <v>5.9</v>
      </c>
      <c r="R82" s="31">
        <v>4.7</v>
      </c>
      <c r="S82" s="31">
        <v>3.4</v>
      </c>
      <c r="T82" s="31">
        <v>2.3</v>
      </c>
      <c r="U82" s="31">
        <v>1.2</v>
      </c>
      <c r="V82" s="32">
        <v>0.09999999999999964</v>
      </c>
      <c r="W82" s="28">
        <f t="shared" si="5"/>
        <v>0.7364211837271599</v>
      </c>
      <c r="X82" s="28">
        <f>SUM(X$41,$W$46:$W82)</f>
        <v>64.41268080831158</v>
      </c>
      <c r="Y82" s="29">
        <v>47.967</v>
      </c>
    </row>
    <row r="83" spans="1:25" ht="12.75">
      <c r="A83" s="20">
        <v>77</v>
      </c>
      <c r="B83" s="21" t="s">
        <v>88</v>
      </c>
      <c r="C83" s="23">
        <v>19.9</v>
      </c>
      <c r="D83" s="22">
        <v>21.4</v>
      </c>
      <c r="E83" s="23">
        <v>22.1</v>
      </c>
      <c r="F83" s="23">
        <v>23.2</v>
      </c>
      <c r="G83" s="30">
        <v>24.5</v>
      </c>
      <c r="H83" s="23">
        <v>25.6</v>
      </c>
      <c r="I83" s="23">
        <v>25.2</v>
      </c>
      <c r="J83" s="23">
        <v>25.4</v>
      </c>
      <c r="K83" s="23">
        <v>23.1</v>
      </c>
      <c r="L83" s="30">
        <v>19.3</v>
      </c>
      <c r="M83" s="23">
        <v>14.6</v>
      </c>
      <c r="N83" s="31">
        <v>11.3</v>
      </c>
      <c r="O83" s="31">
        <v>11.9</v>
      </c>
      <c r="P83" s="31">
        <v>11.4</v>
      </c>
      <c r="Q83" s="32">
        <v>9.8</v>
      </c>
      <c r="R83" s="31">
        <v>7.7</v>
      </c>
      <c r="S83" s="31">
        <v>6</v>
      </c>
      <c r="T83" s="31">
        <v>5</v>
      </c>
      <c r="U83" s="31">
        <v>4.4</v>
      </c>
      <c r="V83" s="32">
        <v>3.3</v>
      </c>
      <c r="W83" s="28">
        <f t="shared" si="5"/>
        <v>0.009779646299209892</v>
      </c>
      <c r="X83" s="28">
        <f>SUM(X$41,$W$46:$W83)</f>
        <v>64.42246045461079</v>
      </c>
      <c r="Y83" s="29">
        <v>0.637</v>
      </c>
    </row>
    <row r="84" spans="1:25" ht="12.75">
      <c r="A84" s="20">
        <v>78</v>
      </c>
      <c r="B84" s="21" t="s">
        <v>84</v>
      </c>
      <c r="C84" s="23">
        <v>19.6</v>
      </c>
      <c r="D84" s="22">
        <v>21.5</v>
      </c>
      <c r="E84" s="23">
        <v>19.9</v>
      </c>
      <c r="F84" s="23">
        <v>15.3</v>
      </c>
      <c r="G84" s="30">
        <v>12.1</v>
      </c>
      <c r="H84" s="25">
        <v>9</v>
      </c>
      <c r="I84" s="23">
        <v>8.6</v>
      </c>
      <c r="J84" s="23">
        <v>8.5</v>
      </c>
      <c r="K84" s="23">
        <v>7.2</v>
      </c>
      <c r="L84" s="30">
        <v>5.5</v>
      </c>
      <c r="M84" s="23">
        <v>4.6</v>
      </c>
      <c r="N84" s="31">
        <v>4</v>
      </c>
      <c r="O84" s="31">
        <v>3.4</v>
      </c>
      <c r="P84" s="31">
        <v>2.5</v>
      </c>
      <c r="Q84" s="32">
        <v>1.2</v>
      </c>
      <c r="R84" s="26">
        <v>-0.5</v>
      </c>
      <c r="S84" s="35">
        <v>-2.3</v>
      </c>
      <c r="T84" s="35">
        <v>-3.9</v>
      </c>
      <c r="U84" s="35">
        <v>-5</v>
      </c>
      <c r="V84" s="36">
        <v>-6.2</v>
      </c>
      <c r="W84" s="28">
        <f t="shared" si="5"/>
        <v>0.004482977581427454</v>
      </c>
      <c r="X84" s="28">
        <f>SUM(X$41,$W$46:$W84)</f>
        <v>64.42694343219222</v>
      </c>
      <c r="Y84" s="29">
        <v>0.292</v>
      </c>
    </row>
    <row r="85" spans="1:25" ht="12.75">
      <c r="A85" s="20">
        <v>79</v>
      </c>
      <c r="B85" s="21" t="s">
        <v>144</v>
      </c>
      <c r="C85" s="23">
        <v>25.6</v>
      </c>
      <c r="D85" s="22">
        <v>21.7</v>
      </c>
      <c r="E85" s="23">
        <v>19.5</v>
      </c>
      <c r="F85" s="23">
        <v>18.8</v>
      </c>
      <c r="G85" s="30">
        <v>20.3</v>
      </c>
      <c r="H85" s="23">
        <v>19.2</v>
      </c>
      <c r="I85" s="23">
        <v>17</v>
      </c>
      <c r="J85" s="23">
        <v>16.1</v>
      </c>
      <c r="K85" s="23">
        <v>15.2</v>
      </c>
      <c r="L85" s="30">
        <v>15.2</v>
      </c>
      <c r="M85" s="23">
        <v>15.5</v>
      </c>
      <c r="N85" s="31">
        <v>14.2</v>
      </c>
      <c r="O85" s="31">
        <v>12.3</v>
      </c>
      <c r="P85" s="31">
        <v>10.9</v>
      </c>
      <c r="Q85" s="32">
        <v>9.8</v>
      </c>
      <c r="R85" s="31">
        <v>9</v>
      </c>
      <c r="S85" s="31">
        <v>8.1</v>
      </c>
      <c r="T85" s="31">
        <v>6.9</v>
      </c>
      <c r="U85" s="31">
        <v>5.6</v>
      </c>
      <c r="V85" s="32">
        <v>4.4</v>
      </c>
      <c r="W85" s="28">
        <f t="shared" si="5"/>
        <v>0.1027400204620292</v>
      </c>
      <c r="X85" s="28">
        <f>SUM(X$41,$W$46:$W85)</f>
        <v>64.52968345265424</v>
      </c>
      <c r="Y85" s="29">
        <v>6.692</v>
      </c>
    </row>
    <row r="86" spans="1:25" ht="12.75">
      <c r="A86" s="20">
        <v>80</v>
      </c>
      <c r="B86" s="21" t="s">
        <v>81</v>
      </c>
      <c r="C86" s="23">
        <v>19.3</v>
      </c>
      <c r="D86" s="22">
        <v>21.9</v>
      </c>
      <c r="E86" s="23">
        <v>24</v>
      </c>
      <c r="F86" s="23">
        <v>24.8</v>
      </c>
      <c r="G86" s="30">
        <v>25.9</v>
      </c>
      <c r="H86" s="23">
        <v>27.2</v>
      </c>
      <c r="I86" s="23">
        <v>27.6</v>
      </c>
      <c r="J86" s="23">
        <v>26.3</v>
      </c>
      <c r="K86" s="23">
        <v>24.7</v>
      </c>
      <c r="L86" s="30">
        <v>22.1</v>
      </c>
      <c r="M86" s="23">
        <v>13.6</v>
      </c>
      <c r="N86" s="31">
        <v>9.8</v>
      </c>
      <c r="O86" s="31">
        <v>9.5</v>
      </c>
      <c r="P86" s="31">
        <v>8.6</v>
      </c>
      <c r="Q86" s="32">
        <v>7.6</v>
      </c>
      <c r="R86" s="31">
        <v>6.9</v>
      </c>
      <c r="S86" s="31">
        <v>6.1</v>
      </c>
      <c r="T86" s="31">
        <v>5.6</v>
      </c>
      <c r="U86" s="31">
        <v>5.1</v>
      </c>
      <c r="V86" s="32">
        <v>4.6</v>
      </c>
      <c r="W86" s="28">
        <f t="shared" si="5"/>
        <v>0.03041362530413626</v>
      </c>
      <c r="X86" s="28">
        <f>SUM(X$41,$W$46:$W86)</f>
        <v>64.56009707795837</v>
      </c>
      <c r="Y86" s="29">
        <v>1.981</v>
      </c>
    </row>
    <row r="87" spans="1:25" ht="12.75">
      <c r="A87" s="20">
        <v>81</v>
      </c>
      <c r="B87" s="21" t="s">
        <v>85</v>
      </c>
      <c r="C87" s="23">
        <v>19.8</v>
      </c>
      <c r="D87" s="22">
        <v>22.3</v>
      </c>
      <c r="E87" s="23">
        <v>24.4</v>
      </c>
      <c r="F87" s="23">
        <v>26.4</v>
      </c>
      <c r="G87" s="30">
        <v>29.6</v>
      </c>
      <c r="H87" s="23">
        <v>30.8</v>
      </c>
      <c r="I87" s="23">
        <v>31.4</v>
      </c>
      <c r="J87" s="23">
        <v>33.2</v>
      </c>
      <c r="K87" s="23">
        <v>30.7</v>
      </c>
      <c r="L87" s="30">
        <v>23.3</v>
      </c>
      <c r="M87" s="23">
        <v>14.5</v>
      </c>
      <c r="N87" s="31">
        <v>13.3</v>
      </c>
      <c r="O87" s="31">
        <v>12</v>
      </c>
      <c r="P87" s="31">
        <v>11.4</v>
      </c>
      <c r="Q87" s="32">
        <v>10.1</v>
      </c>
      <c r="R87" s="31">
        <v>8.7</v>
      </c>
      <c r="S87" s="31">
        <v>7.2</v>
      </c>
      <c r="T87" s="31">
        <v>6.2</v>
      </c>
      <c r="U87" s="31">
        <v>5.7</v>
      </c>
      <c r="V87" s="32">
        <v>5.1</v>
      </c>
      <c r="W87" s="28">
        <f t="shared" si="5"/>
        <v>0.03101237915918992</v>
      </c>
      <c r="X87" s="28">
        <f>SUM(X$41,$W$46:$W87)</f>
        <v>64.59110945711757</v>
      </c>
      <c r="Y87" s="29">
        <v>2.02</v>
      </c>
    </row>
    <row r="88" spans="1:25" ht="12.75">
      <c r="A88" s="20">
        <v>82</v>
      </c>
      <c r="B88" s="21" t="s">
        <v>108</v>
      </c>
      <c r="C88" s="23">
        <v>21.6</v>
      </c>
      <c r="D88" s="22">
        <v>22.4</v>
      </c>
      <c r="E88" s="23">
        <v>23.6</v>
      </c>
      <c r="F88" s="23">
        <v>25.3</v>
      </c>
      <c r="G88" s="30">
        <v>27.6</v>
      </c>
      <c r="H88" s="23">
        <v>28.8</v>
      </c>
      <c r="I88" s="23">
        <v>25.2</v>
      </c>
      <c r="J88" s="23">
        <v>26.7</v>
      </c>
      <c r="K88" s="23">
        <v>22.2</v>
      </c>
      <c r="L88" s="30">
        <v>27.4</v>
      </c>
      <c r="M88" s="23">
        <v>27.3</v>
      </c>
      <c r="N88" s="31">
        <v>26.3</v>
      </c>
      <c r="O88" s="31">
        <v>25</v>
      </c>
      <c r="P88" s="31">
        <v>23.4</v>
      </c>
      <c r="Q88" s="32">
        <v>22.2</v>
      </c>
      <c r="R88" s="31">
        <v>20.9</v>
      </c>
      <c r="S88" s="31">
        <v>19.1</v>
      </c>
      <c r="T88" s="31">
        <v>17.4</v>
      </c>
      <c r="U88" s="31">
        <v>15.6</v>
      </c>
      <c r="V88" s="32">
        <v>14.3</v>
      </c>
      <c r="W88" s="28">
        <f t="shared" si="5"/>
        <v>0.12583042553897061</v>
      </c>
      <c r="X88" s="28">
        <f>SUM(X$41,$W$46:$W88)</f>
        <v>64.71693988265653</v>
      </c>
      <c r="Y88" s="29">
        <v>8.196</v>
      </c>
    </row>
    <row r="89" spans="1:25" ht="12.75">
      <c r="A89" s="20">
        <v>83</v>
      </c>
      <c r="B89" s="21" t="s">
        <v>106</v>
      </c>
      <c r="C89" s="23">
        <v>21.6</v>
      </c>
      <c r="D89" s="22">
        <v>22.5</v>
      </c>
      <c r="E89" s="23">
        <v>23.4</v>
      </c>
      <c r="F89" s="23">
        <v>24.5</v>
      </c>
      <c r="G89" s="30">
        <v>25.9</v>
      </c>
      <c r="H89" s="23">
        <v>27.4</v>
      </c>
      <c r="I89" s="23">
        <v>29.4</v>
      </c>
      <c r="J89" s="23">
        <v>29.5</v>
      </c>
      <c r="K89" s="23">
        <v>28.8</v>
      </c>
      <c r="L89" s="30">
        <v>27.1</v>
      </c>
      <c r="M89" s="23">
        <v>25.2</v>
      </c>
      <c r="N89" s="31">
        <v>23.1</v>
      </c>
      <c r="O89" s="31">
        <v>21.2</v>
      </c>
      <c r="P89" s="31">
        <v>19.2</v>
      </c>
      <c r="Q89" s="32">
        <v>17.2</v>
      </c>
      <c r="R89" s="31">
        <v>15.6</v>
      </c>
      <c r="S89" s="31">
        <v>14.2</v>
      </c>
      <c r="T89" s="31">
        <v>12.9</v>
      </c>
      <c r="U89" s="31">
        <v>11.6</v>
      </c>
      <c r="V89" s="32">
        <v>10.3</v>
      </c>
      <c r="W89" s="28">
        <f t="shared" si="5"/>
        <v>2.1701910239734903</v>
      </c>
      <c r="X89" s="28">
        <f>SUM(X$41,$W$46:$W89)</f>
        <v>66.88713090663002</v>
      </c>
      <c r="Y89" s="29">
        <v>141.356</v>
      </c>
    </row>
    <row r="90" spans="1:25" ht="12.75">
      <c r="A90" s="20">
        <v>84</v>
      </c>
      <c r="B90" s="21" t="s">
        <v>74</v>
      </c>
      <c r="C90" s="23">
        <v>18.8</v>
      </c>
      <c r="D90" s="22">
        <v>22.6</v>
      </c>
      <c r="E90" s="23">
        <v>24.8</v>
      </c>
      <c r="F90" s="23">
        <v>23.7</v>
      </c>
      <c r="G90" s="30">
        <v>22.3</v>
      </c>
      <c r="H90" s="23">
        <v>23.2</v>
      </c>
      <c r="I90" s="23">
        <v>22.8</v>
      </c>
      <c r="J90" s="23">
        <v>23.4</v>
      </c>
      <c r="K90" s="23">
        <v>21.3</v>
      </c>
      <c r="L90" s="30">
        <v>15.7</v>
      </c>
      <c r="M90" s="23">
        <v>15</v>
      </c>
      <c r="N90" s="31">
        <v>13.7</v>
      </c>
      <c r="O90" s="31">
        <v>12.5</v>
      </c>
      <c r="P90" s="31">
        <v>10.9</v>
      </c>
      <c r="Q90" s="32">
        <v>9.4</v>
      </c>
      <c r="R90" s="31">
        <v>7.9</v>
      </c>
      <c r="S90" s="31">
        <v>6.5</v>
      </c>
      <c r="T90" s="31">
        <v>5.2</v>
      </c>
      <c r="U90" s="31">
        <v>3.8</v>
      </c>
      <c r="V90" s="32">
        <v>2.4</v>
      </c>
      <c r="W90" s="28">
        <f t="shared" si="5"/>
        <v>1.3054215779835445</v>
      </c>
      <c r="X90" s="28">
        <f>SUM(X$41,$W$46:$W90)</f>
        <v>68.19255248461357</v>
      </c>
      <c r="Y90" s="29">
        <v>85.029</v>
      </c>
    </row>
    <row r="91" spans="1:25" ht="12.75">
      <c r="A91" s="20">
        <v>85</v>
      </c>
      <c r="B91" s="21" t="s">
        <v>94</v>
      </c>
      <c r="C91" s="23">
        <v>20.6</v>
      </c>
      <c r="D91" s="22">
        <v>22.7</v>
      </c>
      <c r="E91" s="23">
        <v>24.6</v>
      </c>
      <c r="F91" s="23">
        <v>27.5</v>
      </c>
      <c r="G91" s="30">
        <v>31.3</v>
      </c>
      <c r="H91" s="23">
        <v>35.3</v>
      </c>
      <c r="I91" s="23">
        <v>39</v>
      </c>
      <c r="J91" s="23">
        <v>39.7</v>
      </c>
      <c r="K91" s="23">
        <v>36.7</v>
      </c>
      <c r="L91" s="30">
        <v>32.8</v>
      </c>
      <c r="M91" s="23">
        <v>30.7</v>
      </c>
      <c r="N91" s="31">
        <v>30.9</v>
      </c>
      <c r="O91" s="31">
        <v>29.9</v>
      </c>
      <c r="P91" s="31">
        <v>27.7</v>
      </c>
      <c r="Q91" s="32">
        <v>24.8</v>
      </c>
      <c r="R91" s="31">
        <v>22.3</v>
      </c>
      <c r="S91" s="31">
        <v>20.4</v>
      </c>
      <c r="T91" s="31">
        <v>18.9</v>
      </c>
      <c r="U91" s="31">
        <v>17.3</v>
      </c>
      <c r="V91" s="32">
        <v>15.6</v>
      </c>
      <c r="W91" s="28">
        <f t="shared" si="5"/>
        <v>0.32387977759518344</v>
      </c>
      <c r="X91" s="28">
        <f>SUM(X$41,$W$46:$W91)</f>
        <v>68.51643226220875</v>
      </c>
      <c r="Y91" s="29">
        <v>21.096</v>
      </c>
    </row>
    <row r="92" spans="1:25" ht="12.75">
      <c r="A92" s="20">
        <v>86</v>
      </c>
      <c r="B92" s="21" t="s">
        <v>87</v>
      </c>
      <c r="C92" s="23">
        <v>19.9</v>
      </c>
      <c r="D92" s="22">
        <v>22.8</v>
      </c>
      <c r="E92" s="23">
        <v>25.1</v>
      </c>
      <c r="F92" s="23">
        <v>25.5</v>
      </c>
      <c r="G92" s="30">
        <v>24.7</v>
      </c>
      <c r="H92" s="23">
        <v>23.6</v>
      </c>
      <c r="I92" s="23">
        <v>24.9</v>
      </c>
      <c r="J92" s="23">
        <v>23.7</v>
      </c>
      <c r="K92" s="23">
        <v>22.5</v>
      </c>
      <c r="L92" s="30">
        <v>20.2</v>
      </c>
      <c r="M92" s="23">
        <v>19.6</v>
      </c>
      <c r="N92" s="31">
        <v>17.3</v>
      </c>
      <c r="O92" s="31">
        <v>16.1</v>
      </c>
      <c r="P92" s="31">
        <v>14.7</v>
      </c>
      <c r="Q92" s="32">
        <v>13.2</v>
      </c>
      <c r="R92" s="31">
        <v>11.7</v>
      </c>
      <c r="S92" s="31">
        <v>10.2</v>
      </c>
      <c r="T92" s="31">
        <v>8.7</v>
      </c>
      <c r="U92" s="31">
        <v>7.4</v>
      </c>
      <c r="V92" s="32">
        <v>5.9</v>
      </c>
      <c r="W92" s="28">
        <f t="shared" si="5"/>
        <v>2.353271529653362</v>
      </c>
      <c r="X92" s="28">
        <f>SUM(X$41,$W$46:$W92)</f>
        <v>70.86970379186211</v>
      </c>
      <c r="Y92" s="29">
        <v>153.281</v>
      </c>
    </row>
    <row r="93" spans="1:25" ht="12.75">
      <c r="A93" s="20">
        <v>87</v>
      </c>
      <c r="B93" s="21" t="s">
        <v>103</v>
      </c>
      <c r="C93" s="23">
        <v>21.4</v>
      </c>
      <c r="D93" s="22">
        <v>22.8</v>
      </c>
      <c r="E93" s="23">
        <v>23.9</v>
      </c>
      <c r="F93" s="23">
        <v>25.6</v>
      </c>
      <c r="G93" s="30">
        <v>26.9</v>
      </c>
      <c r="H93" s="23">
        <v>27.9</v>
      </c>
      <c r="I93" s="23">
        <v>28.1</v>
      </c>
      <c r="J93" s="23">
        <v>27.2</v>
      </c>
      <c r="K93" s="23">
        <v>26.9</v>
      </c>
      <c r="L93" s="30">
        <v>26</v>
      </c>
      <c r="M93" s="23">
        <v>23.2</v>
      </c>
      <c r="N93" s="31">
        <v>21.4</v>
      </c>
      <c r="O93" s="31">
        <v>19.6</v>
      </c>
      <c r="P93" s="31">
        <v>17.9</v>
      </c>
      <c r="Q93" s="32">
        <v>16.4</v>
      </c>
      <c r="R93" s="31">
        <v>15.1</v>
      </c>
      <c r="S93" s="31">
        <v>13.4</v>
      </c>
      <c r="T93" s="31">
        <v>12</v>
      </c>
      <c r="U93" s="31">
        <v>10.5</v>
      </c>
      <c r="V93" s="32">
        <v>9.2</v>
      </c>
      <c r="W93" s="28">
        <f t="shared" si="5"/>
        <v>0.5665132628584694</v>
      </c>
      <c r="X93" s="28">
        <f>SUM(X$41,$W$46:$W93)</f>
        <v>71.43621705472057</v>
      </c>
      <c r="Y93" s="29">
        <v>36.9</v>
      </c>
    </row>
    <row r="94" spans="1:25" ht="12.75">
      <c r="A94" s="20">
        <v>88</v>
      </c>
      <c r="B94" s="21" t="s">
        <v>92</v>
      </c>
      <c r="C94" s="23">
        <v>20.4</v>
      </c>
      <c r="D94" s="22">
        <v>22.9</v>
      </c>
      <c r="E94" s="23">
        <v>26.1</v>
      </c>
      <c r="F94" s="23">
        <v>29.1</v>
      </c>
      <c r="G94" s="30">
        <v>30.9</v>
      </c>
      <c r="H94" s="23">
        <v>30.9</v>
      </c>
      <c r="I94" s="23">
        <v>30</v>
      </c>
      <c r="J94" s="23">
        <v>28.7</v>
      </c>
      <c r="K94" s="23">
        <v>27.4</v>
      </c>
      <c r="L94" s="30">
        <v>24.6</v>
      </c>
      <c r="M94" s="23">
        <v>24.5</v>
      </c>
      <c r="N94" s="31">
        <v>23.7</v>
      </c>
      <c r="O94" s="31">
        <v>21.1</v>
      </c>
      <c r="P94" s="31">
        <v>19.2</v>
      </c>
      <c r="Q94" s="32">
        <v>17.7</v>
      </c>
      <c r="R94" s="31">
        <v>16.5</v>
      </c>
      <c r="S94" s="31">
        <v>15.2</v>
      </c>
      <c r="T94" s="31">
        <v>13.8</v>
      </c>
      <c r="U94" s="31">
        <v>12.3</v>
      </c>
      <c r="V94" s="32">
        <v>11</v>
      </c>
      <c r="W94" s="28">
        <f t="shared" si="5"/>
        <v>0.055423113249839416</v>
      </c>
      <c r="X94" s="28">
        <f>SUM(X$41,$W$46:$W94)</f>
        <v>71.49164016797042</v>
      </c>
      <c r="Y94" s="29">
        <v>3.61</v>
      </c>
    </row>
    <row r="95" spans="1:25" ht="12.75">
      <c r="A95" s="20">
        <v>89</v>
      </c>
      <c r="B95" s="21" t="s">
        <v>101</v>
      </c>
      <c r="C95" s="23">
        <v>21.2</v>
      </c>
      <c r="D95" s="22">
        <v>22.9</v>
      </c>
      <c r="E95" s="23">
        <v>25.8</v>
      </c>
      <c r="F95" s="23">
        <v>27.1</v>
      </c>
      <c r="G95" s="30">
        <v>27.6</v>
      </c>
      <c r="H95" s="23">
        <v>28</v>
      </c>
      <c r="I95" s="23">
        <v>28.3</v>
      </c>
      <c r="J95" s="23">
        <v>29.3</v>
      </c>
      <c r="K95" s="23">
        <v>29.7</v>
      </c>
      <c r="L95" s="30">
        <v>28.3</v>
      </c>
      <c r="M95" s="23">
        <v>26.3</v>
      </c>
      <c r="N95" s="31">
        <v>25.2</v>
      </c>
      <c r="O95" s="31">
        <v>24.1</v>
      </c>
      <c r="P95" s="31">
        <v>22.4</v>
      </c>
      <c r="Q95" s="32">
        <v>20.5</v>
      </c>
      <c r="R95" s="31">
        <v>18.4</v>
      </c>
      <c r="S95" s="31">
        <v>16.7</v>
      </c>
      <c r="T95" s="31">
        <v>15.3</v>
      </c>
      <c r="U95" s="31">
        <v>13.9</v>
      </c>
      <c r="V95" s="32">
        <v>12.6</v>
      </c>
      <c r="W95" s="28">
        <f t="shared" si="5"/>
        <v>1.2126454357761265</v>
      </c>
      <c r="X95" s="28">
        <f>SUM(X$41,$W$46:$W95)</f>
        <v>72.70428560374654</v>
      </c>
      <c r="Y95" s="29">
        <v>78.986</v>
      </c>
    </row>
    <row r="96" spans="1:25" ht="12.75">
      <c r="A96" s="20">
        <v>90</v>
      </c>
      <c r="B96" s="21" t="s">
        <v>126</v>
      </c>
      <c r="C96" s="23">
        <v>23.3</v>
      </c>
      <c r="D96" s="22">
        <v>23</v>
      </c>
      <c r="E96" s="23">
        <v>23.3</v>
      </c>
      <c r="F96" s="23">
        <v>23.9</v>
      </c>
      <c r="G96" s="30">
        <v>23.8</v>
      </c>
      <c r="H96" s="23">
        <v>25.9</v>
      </c>
      <c r="I96" s="23">
        <v>29.1</v>
      </c>
      <c r="J96" s="23">
        <v>30.6</v>
      </c>
      <c r="K96" s="23">
        <v>26.8</v>
      </c>
      <c r="L96" s="30">
        <v>25.6</v>
      </c>
      <c r="M96" s="23">
        <v>27.5</v>
      </c>
      <c r="N96" s="31">
        <v>31.5</v>
      </c>
      <c r="O96" s="31">
        <v>32.6</v>
      </c>
      <c r="P96" s="31">
        <v>30.6</v>
      </c>
      <c r="Q96" s="32">
        <v>28.5</v>
      </c>
      <c r="R96" s="31">
        <v>27.4</v>
      </c>
      <c r="S96" s="31">
        <v>27.1</v>
      </c>
      <c r="T96" s="31">
        <v>26.3</v>
      </c>
      <c r="U96" s="31">
        <v>24.4</v>
      </c>
      <c r="V96" s="32">
        <v>22.1</v>
      </c>
      <c r="W96" s="28">
        <f t="shared" si="5"/>
        <v>0.12065657812478892</v>
      </c>
      <c r="X96" s="28">
        <f>SUM(X$41,$W$46:$W96)</f>
        <v>72.82494218187134</v>
      </c>
      <c r="Y96" s="29">
        <v>7.859</v>
      </c>
    </row>
    <row r="97" spans="1:25" ht="12.75">
      <c r="A97" s="20">
        <v>91</v>
      </c>
      <c r="B97" s="21" t="s">
        <v>79</v>
      </c>
      <c r="C97" s="23">
        <v>19.2</v>
      </c>
      <c r="D97" s="22">
        <v>23.1</v>
      </c>
      <c r="E97" s="23">
        <v>24.7</v>
      </c>
      <c r="F97" s="23">
        <v>20.4</v>
      </c>
      <c r="G97" s="30">
        <v>20.7</v>
      </c>
      <c r="H97" s="23">
        <v>20.3</v>
      </c>
      <c r="I97" s="23">
        <v>24</v>
      </c>
      <c r="J97" s="23">
        <v>25.5</v>
      </c>
      <c r="K97" s="23">
        <v>21</v>
      </c>
      <c r="L97" s="30">
        <v>16</v>
      </c>
      <c r="M97" s="23">
        <v>13.1</v>
      </c>
      <c r="N97" s="31">
        <v>13.7</v>
      </c>
      <c r="O97" s="31">
        <v>12.8</v>
      </c>
      <c r="P97" s="31">
        <v>10.7</v>
      </c>
      <c r="Q97" s="32">
        <v>8.5</v>
      </c>
      <c r="R97" s="31">
        <v>6.7</v>
      </c>
      <c r="S97" s="31">
        <v>5.8</v>
      </c>
      <c r="T97" s="31">
        <v>4.8</v>
      </c>
      <c r="U97" s="31">
        <v>3.4</v>
      </c>
      <c r="V97" s="32">
        <v>2</v>
      </c>
      <c r="W97" s="28">
        <f t="shared" si="5"/>
        <v>0.07989525799228929</v>
      </c>
      <c r="X97" s="28">
        <f>SUM(X$41,$W$46:$W97)</f>
        <v>72.90483743986363</v>
      </c>
      <c r="Y97" s="29">
        <v>5.204</v>
      </c>
    </row>
    <row r="98" spans="1:25" ht="12.75">
      <c r="A98" s="20">
        <v>92</v>
      </c>
      <c r="B98" s="21" t="s">
        <v>107</v>
      </c>
      <c r="C98" s="23">
        <v>21.6</v>
      </c>
      <c r="D98" s="22">
        <v>23.1</v>
      </c>
      <c r="E98" s="23">
        <v>24.5</v>
      </c>
      <c r="F98" s="23">
        <v>24.5</v>
      </c>
      <c r="G98" s="30">
        <v>17.4</v>
      </c>
      <c r="H98" s="35">
        <v>-6.6</v>
      </c>
      <c r="I98" s="23">
        <v>36.6</v>
      </c>
      <c r="J98" s="23">
        <v>32.4</v>
      </c>
      <c r="K98" s="23">
        <v>29.4</v>
      </c>
      <c r="L98" s="30">
        <v>21.6</v>
      </c>
      <c r="M98" s="23">
        <v>17.5</v>
      </c>
      <c r="N98" s="31">
        <v>17.4</v>
      </c>
      <c r="O98" s="31">
        <v>17.9</v>
      </c>
      <c r="P98" s="31">
        <v>17</v>
      </c>
      <c r="Q98" s="32">
        <v>14.9</v>
      </c>
      <c r="R98" s="31">
        <v>12.7</v>
      </c>
      <c r="S98" s="31">
        <v>11.3</v>
      </c>
      <c r="T98" s="31">
        <v>10.2</v>
      </c>
      <c r="U98" s="31">
        <v>9.2</v>
      </c>
      <c r="V98" s="32">
        <v>7.8</v>
      </c>
      <c r="W98" s="28">
        <f t="shared" si="5"/>
        <v>0.21426176413151216</v>
      </c>
      <c r="X98" s="28">
        <f>SUM(X$41,$W$46:$W98)</f>
        <v>73.11909920399513</v>
      </c>
      <c r="Y98" s="29">
        <v>13.956</v>
      </c>
    </row>
    <row r="99" spans="1:25" ht="12.75">
      <c r="A99" s="20">
        <v>93</v>
      </c>
      <c r="B99" s="21" t="s">
        <v>91</v>
      </c>
      <c r="C99" s="23">
        <v>20.4</v>
      </c>
      <c r="D99" s="22">
        <v>23.5</v>
      </c>
      <c r="E99" s="23">
        <v>24.9</v>
      </c>
      <c r="F99" s="23">
        <v>25.9</v>
      </c>
      <c r="G99" s="30">
        <v>26.4</v>
      </c>
      <c r="H99" s="23">
        <v>26.2</v>
      </c>
      <c r="I99" s="23">
        <v>21.9</v>
      </c>
      <c r="J99" s="23">
        <v>23.8</v>
      </c>
      <c r="K99" s="23">
        <v>25.9</v>
      </c>
      <c r="L99" s="30">
        <v>27.8</v>
      </c>
      <c r="M99" s="23">
        <v>29.9</v>
      </c>
      <c r="N99" s="31">
        <v>30.1</v>
      </c>
      <c r="O99" s="31">
        <v>27.4</v>
      </c>
      <c r="P99" s="31">
        <v>23.7</v>
      </c>
      <c r="Q99" s="32">
        <v>20.6</v>
      </c>
      <c r="R99" s="31">
        <v>18.7</v>
      </c>
      <c r="S99" s="31">
        <v>17.6</v>
      </c>
      <c r="T99" s="31">
        <v>16.6</v>
      </c>
      <c r="U99" s="31">
        <v>14.8</v>
      </c>
      <c r="V99" s="32">
        <v>12.8</v>
      </c>
      <c r="W99" s="28">
        <f t="shared" si="5"/>
        <v>0.06950150517507563</v>
      </c>
      <c r="X99" s="28">
        <f>SUM(X$41,$W$46:$W99)</f>
        <v>73.1886007091702</v>
      </c>
      <c r="Y99" s="29">
        <v>4.527</v>
      </c>
    </row>
    <row r="100" spans="1:25" ht="12.75">
      <c r="A100" s="20">
        <v>94</v>
      </c>
      <c r="B100" s="21" t="s">
        <v>102</v>
      </c>
      <c r="C100" s="23">
        <v>21.4</v>
      </c>
      <c r="D100" s="22">
        <v>23.5</v>
      </c>
      <c r="E100" s="23">
        <v>24.9</v>
      </c>
      <c r="F100" s="23">
        <v>26.1</v>
      </c>
      <c r="G100" s="30">
        <v>27.3</v>
      </c>
      <c r="H100" s="23">
        <v>29.1</v>
      </c>
      <c r="I100" s="23">
        <v>31.2</v>
      </c>
      <c r="J100" s="23">
        <v>33.2</v>
      </c>
      <c r="K100" s="23">
        <v>28.9</v>
      </c>
      <c r="L100" s="30">
        <v>24.5</v>
      </c>
      <c r="M100" s="23">
        <v>19.8</v>
      </c>
      <c r="N100" s="31">
        <v>20.1</v>
      </c>
      <c r="O100" s="31">
        <v>19.9</v>
      </c>
      <c r="P100" s="31">
        <v>18.5</v>
      </c>
      <c r="Q100" s="32">
        <v>16</v>
      </c>
      <c r="R100" s="31">
        <v>13.9</v>
      </c>
      <c r="S100" s="31">
        <v>12.3</v>
      </c>
      <c r="T100" s="31">
        <v>11.1</v>
      </c>
      <c r="U100" s="31">
        <v>9.8</v>
      </c>
      <c r="V100" s="32">
        <v>8.2</v>
      </c>
      <c r="W100" s="28">
        <f t="shared" si="5"/>
        <v>2.426964311813813</v>
      </c>
      <c r="X100" s="28">
        <f>SUM(X$41,$W$46:$W100)</f>
        <v>75.61556502098402</v>
      </c>
      <c r="Y100" s="29">
        <v>158.081</v>
      </c>
    </row>
    <row r="101" spans="1:25" ht="12.75">
      <c r="A101" s="20">
        <v>95</v>
      </c>
      <c r="B101" s="21" t="s">
        <v>95</v>
      </c>
      <c r="C101" s="23">
        <v>20.7</v>
      </c>
      <c r="D101" s="22">
        <v>23.7</v>
      </c>
      <c r="E101" s="23">
        <v>30.5</v>
      </c>
      <c r="F101" s="23">
        <v>33.5</v>
      </c>
      <c r="G101" s="30">
        <v>37</v>
      </c>
      <c r="H101" s="23">
        <v>35.4</v>
      </c>
      <c r="I101" s="23">
        <v>33.4</v>
      </c>
      <c r="J101" s="23">
        <v>31.7</v>
      </c>
      <c r="K101" s="23">
        <v>28.6</v>
      </c>
      <c r="L101" s="30">
        <v>27.8</v>
      </c>
      <c r="M101" s="23">
        <v>23.8</v>
      </c>
      <c r="N101" s="31">
        <v>22</v>
      </c>
      <c r="O101" s="31">
        <v>19.3</v>
      </c>
      <c r="P101" s="31">
        <v>16.5</v>
      </c>
      <c r="Q101" s="32">
        <v>14.4</v>
      </c>
      <c r="R101" s="31">
        <v>12.7</v>
      </c>
      <c r="S101" s="31">
        <v>10.8</v>
      </c>
      <c r="T101" s="31">
        <v>9</v>
      </c>
      <c r="U101" s="31">
        <v>7.6</v>
      </c>
      <c r="V101" s="32">
        <v>6.1</v>
      </c>
      <c r="W101" s="28">
        <f t="shared" si="5"/>
        <v>0.08511516339532126</v>
      </c>
      <c r="X101" s="28">
        <f>SUM(X$41,$W$46:$W101)</f>
        <v>75.70068018437934</v>
      </c>
      <c r="Y101" s="29">
        <v>5.544</v>
      </c>
    </row>
    <row r="102" spans="1:25" ht="12.75">
      <c r="A102" s="20">
        <v>96</v>
      </c>
      <c r="B102" s="21" t="s">
        <v>96</v>
      </c>
      <c r="C102" s="23">
        <v>20.7</v>
      </c>
      <c r="D102" s="22">
        <v>23.7</v>
      </c>
      <c r="E102" s="23">
        <v>30.5</v>
      </c>
      <c r="F102" s="23">
        <v>31.5</v>
      </c>
      <c r="G102" s="30">
        <v>29.8</v>
      </c>
      <c r="H102" s="23">
        <v>34.3</v>
      </c>
      <c r="I102" s="23">
        <v>35.5</v>
      </c>
      <c r="J102" s="23">
        <v>38.8</v>
      </c>
      <c r="K102" s="23">
        <v>38.7</v>
      </c>
      <c r="L102" s="30">
        <v>37</v>
      </c>
      <c r="M102" s="23">
        <v>34.9</v>
      </c>
      <c r="N102" s="31">
        <v>32.2</v>
      </c>
      <c r="O102" s="31">
        <v>29.5</v>
      </c>
      <c r="P102" s="31">
        <v>27</v>
      </c>
      <c r="Q102" s="32">
        <v>24.8</v>
      </c>
      <c r="R102" s="31">
        <v>22.7</v>
      </c>
      <c r="S102" s="31">
        <v>20.5</v>
      </c>
      <c r="T102" s="31">
        <v>18.4</v>
      </c>
      <c r="U102" s="31">
        <v>16.3</v>
      </c>
      <c r="V102" s="32">
        <v>14.6</v>
      </c>
      <c r="W102" s="28">
        <f t="shared" si="5"/>
        <v>0.05775671801825371</v>
      </c>
      <c r="X102" s="28">
        <f>SUM(X$41,$W$46:$W102)</f>
        <v>75.75843690239759</v>
      </c>
      <c r="Y102" s="29">
        <v>3.762</v>
      </c>
    </row>
    <row r="103" spans="1:25" ht="12.75">
      <c r="A103" s="20">
        <v>97</v>
      </c>
      <c r="B103" s="21" t="s">
        <v>114</v>
      </c>
      <c r="C103" s="23">
        <v>22.6</v>
      </c>
      <c r="D103" s="22">
        <v>23.7</v>
      </c>
      <c r="E103" s="23">
        <v>24.2</v>
      </c>
      <c r="F103" s="23">
        <v>25.1</v>
      </c>
      <c r="G103" s="30">
        <v>26.2</v>
      </c>
      <c r="H103" s="23">
        <v>25</v>
      </c>
      <c r="I103" s="23">
        <v>25.1</v>
      </c>
      <c r="J103" s="23">
        <v>25.4</v>
      </c>
      <c r="K103" s="23">
        <v>25.8</v>
      </c>
      <c r="L103" s="30">
        <v>23.7</v>
      </c>
      <c r="M103" s="23">
        <v>22</v>
      </c>
      <c r="N103" s="31">
        <v>19.7</v>
      </c>
      <c r="O103" s="31">
        <v>17.7</v>
      </c>
      <c r="P103" s="31">
        <v>15.7</v>
      </c>
      <c r="Q103" s="32">
        <v>13.8</v>
      </c>
      <c r="R103" s="31">
        <v>12.1</v>
      </c>
      <c r="S103" s="31">
        <v>10.4</v>
      </c>
      <c r="T103" s="31">
        <v>8.8</v>
      </c>
      <c r="U103" s="31">
        <v>7.3</v>
      </c>
      <c r="V103" s="32">
        <v>6.1</v>
      </c>
      <c r="W103" s="28">
        <f t="shared" si="5"/>
        <v>0.14096815120776332</v>
      </c>
      <c r="X103" s="28">
        <f>SUM(X$41,$W$46:$W103)</f>
        <v>75.89940505360535</v>
      </c>
      <c r="Y103" s="29">
        <v>9.182</v>
      </c>
    </row>
    <row r="104" spans="1:25" ht="12.75">
      <c r="A104" s="20">
        <v>98</v>
      </c>
      <c r="B104" s="21" t="s">
        <v>134</v>
      </c>
      <c r="C104" s="23">
        <v>24.6</v>
      </c>
      <c r="D104" s="22">
        <v>23.8</v>
      </c>
      <c r="E104" s="23">
        <v>25</v>
      </c>
      <c r="F104" s="23">
        <v>23.2</v>
      </c>
      <c r="G104" s="30">
        <v>24.4</v>
      </c>
      <c r="H104" s="23">
        <v>25.3</v>
      </c>
      <c r="I104" s="23">
        <v>25.3</v>
      </c>
      <c r="J104" s="23">
        <v>24.8</v>
      </c>
      <c r="K104" s="23">
        <v>21.1</v>
      </c>
      <c r="L104" s="30">
        <v>20.2</v>
      </c>
      <c r="M104" s="23">
        <v>19.6</v>
      </c>
      <c r="N104" s="31">
        <v>18.6</v>
      </c>
      <c r="O104" s="31">
        <v>17.1</v>
      </c>
      <c r="P104" s="31">
        <v>15.2</v>
      </c>
      <c r="Q104" s="32">
        <v>13.3</v>
      </c>
      <c r="R104" s="31">
        <v>11.7</v>
      </c>
      <c r="S104" s="31">
        <v>10.5</v>
      </c>
      <c r="T104" s="31">
        <v>9.1</v>
      </c>
      <c r="U104" s="31">
        <v>7.6</v>
      </c>
      <c r="V104" s="32">
        <v>6.2</v>
      </c>
      <c r="W104" s="28">
        <f t="shared" si="5"/>
        <v>1.1184414959143494</v>
      </c>
      <c r="X104" s="28">
        <f>SUM(X$41,$W$46:$W104)</f>
        <v>77.0178465495197</v>
      </c>
      <c r="Y104" s="29">
        <v>72.85</v>
      </c>
    </row>
    <row r="105" spans="1:25" ht="12.75">
      <c r="A105" s="20">
        <v>99</v>
      </c>
      <c r="B105" s="21" t="s">
        <v>105</v>
      </c>
      <c r="C105" s="23">
        <v>21.4</v>
      </c>
      <c r="D105" s="22">
        <v>23.9</v>
      </c>
      <c r="E105" s="23">
        <v>25.5</v>
      </c>
      <c r="F105" s="23">
        <v>26.3</v>
      </c>
      <c r="G105" s="30">
        <v>27.3</v>
      </c>
      <c r="H105" s="23">
        <v>28.8</v>
      </c>
      <c r="I105" s="23">
        <v>30.5</v>
      </c>
      <c r="J105" s="23">
        <v>31</v>
      </c>
      <c r="K105" s="23">
        <v>29.7</v>
      </c>
      <c r="L105" s="30">
        <v>28.4</v>
      </c>
      <c r="M105" s="23">
        <v>27.8</v>
      </c>
      <c r="N105" s="31">
        <v>26.2</v>
      </c>
      <c r="O105" s="31">
        <v>23.7</v>
      </c>
      <c r="P105" s="31">
        <v>21.3</v>
      </c>
      <c r="Q105" s="32">
        <v>19.2</v>
      </c>
      <c r="R105" s="31">
        <v>17.6</v>
      </c>
      <c r="S105" s="31">
        <v>16.1</v>
      </c>
      <c r="T105" s="31">
        <v>14.6</v>
      </c>
      <c r="U105" s="31">
        <v>12.8</v>
      </c>
      <c r="V105" s="32">
        <v>11.2</v>
      </c>
      <c r="W105" s="28">
        <f t="shared" si="5"/>
        <v>0.18070084292260663</v>
      </c>
      <c r="X105" s="28">
        <f>SUM(X$41,$W$46:$W105)</f>
        <v>77.19854739244231</v>
      </c>
      <c r="Y105" s="29">
        <v>11.77</v>
      </c>
    </row>
    <row r="106" spans="1:25" ht="12.75">
      <c r="A106" s="20">
        <v>100</v>
      </c>
      <c r="B106" s="21" t="s">
        <v>104</v>
      </c>
      <c r="C106" s="23">
        <v>21.4</v>
      </c>
      <c r="D106" s="22">
        <v>24.1</v>
      </c>
      <c r="E106" s="23">
        <v>27.2</v>
      </c>
      <c r="F106" s="23">
        <v>30.3</v>
      </c>
      <c r="G106" s="30">
        <v>33.2</v>
      </c>
      <c r="H106" s="23">
        <v>33.9</v>
      </c>
      <c r="I106" s="23">
        <v>32</v>
      </c>
      <c r="J106" s="23">
        <v>32.2</v>
      </c>
      <c r="K106" s="23">
        <v>32</v>
      </c>
      <c r="L106" s="30">
        <v>29.8</v>
      </c>
      <c r="M106" s="23">
        <v>26.3</v>
      </c>
      <c r="N106" s="31">
        <v>25.9</v>
      </c>
      <c r="O106" s="31">
        <v>25</v>
      </c>
      <c r="P106" s="31">
        <v>23.7</v>
      </c>
      <c r="Q106" s="32">
        <v>21.9</v>
      </c>
      <c r="R106" s="31">
        <v>19.7</v>
      </c>
      <c r="S106" s="31">
        <v>17.7</v>
      </c>
      <c r="T106" s="31">
        <v>16</v>
      </c>
      <c r="U106" s="31">
        <v>14.6</v>
      </c>
      <c r="V106" s="32">
        <v>13.3</v>
      </c>
      <c r="W106" s="28">
        <f t="shared" si="5"/>
        <v>0.20305432017794356</v>
      </c>
      <c r="X106" s="28">
        <f>SUM(X$41,$W$46:$W106)</f>
        <v>77.40160171262025</v>
      </c>
      <c r="Y106" s="29">
        <v>13.226</v>
      </c>
    </row>
    <row r="107" spans="1:25" ht="12.75">
      <c r="A107" s="20">
        <v>101</v>
      </c>
      <c r="B107" s="21" t="s">
        <v>111</v>
      </c>
      <c r="C107" s="23">
        <v>22</v>
      </c>
      <c r="D107" s="22">
        <v>24.1</v>
      </c>
      <c r="E107" s="23">
        <v>26.3</v>
      </c>
      <c r="F107" s="23">
        <v>27.5</v>
      </c>
      <c r="G107" s="30">
        <v>28.4</v>
      </c>
      <c r="H107" s="23">
        <v>27.8</v>
      </c>
      <c r="I107" s="23">
        <v>27.6</v>
      </c>
      <c r="J107" s="23">
        <v>26.6</v>
      </c>
      <c r="K107" s="23">
        <v>20.2</v>
      </c>
      <c r="L107" s="30">
        <v>14</v>
      </c>
      <c r="M107" s="23">
        <v>12.8</v>
      </c>
      <c r="N107" s="31">
        <v>11.8</v>
      </c>
      <c r="O107" s="31">
        <v>11.6</v>
      </c>
      <c r="P107" s="31">
        <v>10.1</v>
      </c>
      <c r="Q107" s="32">
        <v>8.2</v>
      </c>
      <c r="R107" s="31">
        <v>6.5</v>
      </c>
      <c r="S107" s="31">
        <v>5.2</v>
      </c>
      <c r="T107" s="31">
        <v>4.1</v>
      </c>
      <c r="U107" s="31">
        <v>2.8</v>
      </c>
      <c r="V107" s="32">
        <v>1.3</v>
      </c>
      <c r="W107" s="28">
        <f t="shared" si="5"/>
        <v>0.039625223074192674</v>
      </c>
      <c r="X107" s="28">
        <f>SUM(X$41,$W$46:$W107)</f>
        <v>77.44122693569444</v>
      </c>
      <c r="Y107" s="29">
        <v>2.581</v>
      </c>
    </row>
    <row r="108" spans="1:25" ht="12.75">
      <c r="A108" s="20">
        <v>102</v>
      </c>
      <c r="B108" s="21" t="s">
        <v>125</v>
      </c>
      <c r="C108" s="23">
        <v>23.2</v>
      </c>
      <c r="D108" s="22">
        <v>24.1</v>
      </c>
      <c r="E108" s="23">
        <v>22.2</v>
      </c>
      <c r="F108" s="23">
        <v>17.6</v>
      </c>
      <c r="G108" s="30">
        <v>14.4</v>
      </c>
      <c r="H108" s="23">
        <v>13.1</v>
      </c>
      <c r="I108" s="23">
        <v>11.4</v>
      </c>
      <c r="J108" s="23">
        <v>10</v>
      </c>
      <c r="K108" s="25">
        <v>5.8</v>
      </c>
      <c r="L108" s="24">
        <v>4</v>
      </c>
      <c r="M108" s="25">
        <v>0.7000000000000011</v>
      </c>
      <c r="N108" s="26">
        <v>-0.6999999999999993</v>
      </c>
      <c r="O108" s="35">
        <v>-2.2</v>
      </c>
      <c r="P108" s="35">
        <v>-3.3</v>
      </c>
      <c r="Q108" s="36">
        <v>-4.4</v>
      </c>
      <c r="R108" s="35">
        <v>-5.3</v>
      </c>
      <c r="S108" s="35">
        <v>-6.1</v>
      </c>
      <c r="T108" s="35">
        <v>-6.9</v>
      </c>
      <c r="U108" s="35">
        <v>-7.7</v>
      </c>
      <c r="V108" s="36">
        <v>-8.4</v>
      </c>
      <c r="W108" s="28">
        <f t="shared" si="5"/>
        <v>0.06010567544961809</v>
      </c>
      <c r="X108" s="28">
        <f>SUM(X$41,$W$46:$W108)</f>
        <v>77.50133261114406</v>
      </c>
      <c r="Y108" s="29">
        <v>3.915</v>
      </c>
    </row>
    <row r="109" spans="1:25" ht="12.75">
      <c r="A109" s="20">
        <v>103</v>
      </c>
      <c r="B109" s="21" t="s">
        <v>54</v>
      </c>
      <c r="C109" s="23">
        <v>14.8</v>
      </c>
      <c r="D109" s="22">
        <v>24.2</v>
      </c>
      <c r="E109" s="23">
        <v>32</v>
      </c>
      <c r="F109" s="23">
        <v>34.7</v>
      </c>
      <c r="G109" s="30">
        <v>31.8</v>
      </c>
      <c r="H109" s="23">
        <v>31.6</v>
      </c>
      <c r="I109" s="23">
        <v>31</v>
      </c>
      <c r="J109" s="23">
        <v>28.2</v>
      </c>
      <c r="K109" s="23">
        <v>27.6</v>
      </c>
      <c r="L109" s="30">
        <v>27.1</v>
      </c>
      <c r="M109" s="23">
        <v>26.7</v>
      </c>
      <c r="N109" s="31">
        <v>24.9</v>
      </c>
      <c r="O109" s="31">
        <v>22.6</v>
      </c>
      <c r="P109" s="31">
        <v>20.8</v>
      </c>
      <c r="Q109" s="32">
        <v>19.4</v>
      </c>
      <c r="R109" s="31">
        <v>17.9</v>
      </c>
      <c r="S109" s="31">
        <v>16.1</v>
      </c>
      <c r="T109" s="31">
        <v>14.1</v>
      </c>
      <c r="U109" s="31">
        <v>12.3</v>
      </c>
      <c r="V109" s="32">
        <v>10.6</v>
      </c>
      <c r="W109" s="28">
        <f t="shared" si="5"/>
        <v>0.0023489574313643852</v>
      </c>
      <c r="X109" s="28">
        <f>SUM(X$41,$W$46:$W109)</f>
        <v>77.50368156857543</v>
      </c>
      <c r="Y109" s="29">
        <v>0.153</v>
      </c>
    </row>
    <row r="110" spans="1:25" ht="12.75">
      <c r="A110" s="20">
        <v>104</v>
      </c>
      <c r="B110" s="21" t="s">
        <v>123</v>
      </c>
      <c r="C110" s="23">
        <v>23.1</v>
      </c>
      <c r="D110" s="22">
        <v>24.2</v>
      </c>
      <c r="E110" s="23">
        <v>25.3</v>
      </c>
      <c r="F110" s="23">
        <v>26.6</v>
      </c>
      <c r="G110" s="30">
        <v>27.7</v>
      </c>
      <c r="H110" s="23">
        <v>28.9</v>
      </c>
      <c r="I110" s="23">
        <v>30</v>
      </c>
      <c r="J110" s="23">
        <v>31</v>
      </c>
      <c r="K110" s="23">
        <v>27</v>
      </c>
      <c r="L110" s="30">
        <v>28.5</v>
      </c>
      <c r="M110" s="23">
        <v>30.1</v>
      </c>
      <c r="N110" s="31">
        <v>31.3</v>
      </c>
      <c r="O110" s="31">
        <v>30.8</v>
      </c>
      <c r="P110" s="31">
        <v>30.1</v>
      </c>
      <c r="Q110" s="32">
        <v>29.2</v>
      </c>
      <c r="R110" s="31">
        <v>28.2</v>
      </c>
      <c r="S110" s="31">
        <v>26.6</v>
      </c>
      <c r="T110" s="31">
        <v>24.5</v>
      </c>
      <c r="U110" s="31">
        <v>22.3</v>
      </c>
      <c r="V110" s="32">
        <v>20.2</v>
      </c>
      <c r="W110" s="28">
        <f aca="true" t="shared" si="6" ref="W110:W141">100*$Y110/$Y$203</f>
        <v>0.05284386587422363</v>
      </c>
      <c r="X110" s="28">
        <f>SUM(X$41,$W$46:$W110)</f>
        <v>77.55652543444965</v>
      </c>
      <c r="Y110" s="29">
        <v>3.442</v>
      </c>
    </row>
    <row r="111" spans="1:25" ht="12.75">
      <c r="A111" s="20">
        <v>105</v>
      </c>
      <c r="B111" s="21" t="s">
        <v>124</v>
      </c>
      <c r="C111" s="23">
        <v>23.2</v>
      </c>
      <c r="D111" s="22">
        <v>24.3</v>
      </c>
      <c r="E111" s="23">
        <v>25.1</v>
      </c>
      <c r="F111" s="23">
        <v>26.1</v>
      </c>
      <c r="G111" s="30">
        <v>26.8</v>
      </c>
      <c r="H111" s="23">
        <v>27.9</v>
      </c>
      <c r="I111" s="23">
        <v>28.5</v>
      </c>
      <c r="J111" s="23">
        <v>28.5</v>
      </c>
      <c r="K111" s="23">
        <v>29.6</v>
      </c>
      <c r="L111" s="30">
        <v>29.8</v>
      </c>
      <c r="M111" s="23">
        <v>28.3</v>
      </c>
      <c r="N111" s="31">
        <v>26.7</v>
      </c>
      <c r="O111" s="31">
        <v>24.8</v>
      </c>
      <c r="P111" s="31">
        <v>22.8</v>
      </c>
      <c r="Q111" s="32">
        <v>20.8</v>
      </c>
      <c r="R111" s="31">
        <v>19</v>
      </c>
      <c r="S111" s="31">
        <v>17.4</v>
      </c>
      <c r="T111" s="31">
        <v>15.8</v>
      </c>
      <c r="U111" s="31">
        <v>14.2</v>
      </c>
      <c r="V111" s="32">
        <v>12.8</v>
      </c>
      <c r="W111" s="28">
        <f t="shared" si="6"/>
        <v>0.28621969537860287</v>
      </c>
      <c r="X111" s="28">
        <f>SUM(X$41,$W$46:$W111)</f>
        <v>77.84274512982826</v>
      </c>
      <c r="Y111" s="29">
        <v>18.643</v>
      </c>
    </row>
    <row r="112" spans="1:25" ht="12.75">
      <c r="A112" s="20">
        <v>106</v>
      </c>
      <c r="B112" s="21" t="s">
        <v>130</v>
      </c>
      <c r="C112" s="23">
        <v>24.1</v>
      </c>
      <c r="D112" s="22">
        <v>24.3</v>
      </c>
      <c r="E112" s="23">
        <v>24.1</v>
      </c>
      <c r="F112" s="23">
        <v>22.9</v>
      </c>
      <c r="G112" s="30">
        <v>19.7</v>
      </c>
      <c r="H112" s="23">
        <v>20.5</v>
      </c>
      <c r="I112" s="23">
        <v>23.8</v>
      </c>
      <c r="J112" s="23">
        <v>22.1</v>
      </c>
      <c r="K112" s="23">
        <v>17.8</v>
      </c>
      <c r="L112" s="30">
        <v>16.7</v>
      </c>
      <c r="M112" s="23">
        <v>15.2</v>
      </c>
      <c r="N112" s="31">
        <v>13.8</v>
      </c>
      <c r="O112" s="31">
        <v>12.1</v>
      </c>
      <c r="P112" s="31">
        <v>10.9</v>
      </c>
      <c r="Q112" s="32">
        <v>9.7</v>
      </c>
      <c r="R112" s="31">
        <v>8.6</v>
      </c>
      <c r="S112" s="31">
        <v>7.4</v>
      </c>
      <c r="T112" s="31">
        <v>6.1</v>
      </c>
      <c r="U112" s="31">
        <v>4.6</v>
      </c>
      <c r="V112" s="32">
        <v>3.2</v>
      </c>
      <c r="W112" s="28">
        <f t="shared" si="6"/>
        <v>0.012220719708274843</v>
      </c>
      <c r="X112" s="28">
        <f>SUM(X$41,$W$46:$W112)</f>
        <v>77.85496584953654</v>
      </c>
      <c r="Y112" s="29">
        <v>0.796</v>
      </c>
    </row>
    <row r="113" spans="1:25" ht="12.75">
      <c r="A113" s="20">
        <v>107</v>
      </c>
      <c r="B113" s="21" t="s">
        <v>110</v>
      </c>
      <c r="C113" s="23">
        <v>21.9</v>
      </c>
      <c r="D113" s="22">
        <v>24.4</v>
      </c>
      <c r="E113" s="23">
        <v>26.1</v>
      </c>
      <c r="F113" s="23">
        <v>27.5</v>
      </c>
      <c r="G113" s="30">
        <v>29.2</v>
      </c>
      <c r="H113" s="23">
        <v>30.8</v>
      </c>
      <c r="I113" s="23">
        <v>30.8</v>
      </c>
      <c r="J113" s="23">
        <v>30.6</v>
      </c>
      <c r="K113" s="23">
        <v>29.7</v>
      </c>
      <c r="L113" s="30">
        <v>28.1</v>
      </c>
      <c r="M113" s="23">
        <v>30.3</v>
      </c>
      <c r="N113" s="31">
        <v>31.5</v>
      </c>
      <c r="O113" s="31">
        <v>31.1</v>
      </c>
      <c r="P113" s="31">
        <v>29.7</v>
      </c>
      <c r="Q113" s="32">
        <v>28.3</v>
      </c>
      <c r="R113" s="31">
        <v>26.6</v>
      </c>
      <c r="S113" s="31">
        <v>24.6</v>
      </c>
      <c r="T113" s="31">
        <v>22.2</v>
      </c>
      <c r="U113" s="31">
        <v>19.8</v>
      </c>
      <c r="V113" s="32">
        <v>17.8</v>
      </c>
      <c r="W113" s="28">
        <f t="shared" si="6"/>
        <v>0.901830774351473</v>
      </c>
      <c r="X113" s="28">
        <f>SUM(X$41,$W$46:$W113)</f>
        <v>78.75679662388801</v>
      </c>
      <c r="Y113" s="29">
        <v>58.741</v>
      </c>
    </row>
    <row r="114" spans="1:25" ht="12.75">
      <c r="A114" s="20">
        <v>108</v>
      </c>
      <c r="B114" s="21" t="s">
        <v>119</v>
      </c>
      <c r="C114" s="23">
        <v>23</v>
      </c>
      <c r="D114" s="22">
        <v>24.4</v>
      </c>
      <c r="E114" s="23">
        <v>24.9</v>
      </c>
      <c r="F114" s="23">
        <v>23.4</v>
      </c>
      <c r="G114" s="30">
        <v>24.6</v>
      </c>
      <c r="H114" s="23">
        <v>24.1</v>
      </c>
      <c r="I114" s="23">
        <v>23.9</v>
      </c>
      <c r="J114" s="23">
        <v>21.6</v>
      </c>
      <c r="K114" s="23">
        <v>19.5</v>
      </c>
      <c r="L114" s="30">
        <v>16.1</v>
      </c>
      <c r="M114" s="23">
        <v>10.6</v>
      </c>
      <c r="N114" s="31">
        <v>5.3</v>
      </c>
      <c r="O114" s="31">
        <v>3.8</v>
      </c>
      <c r="P114" s="31">
        <v>3.8</v>
      </c>
      <c r="Q114" s="32">
        <v>3.7</v>
      </c>
      <c r="R114" s="31">
        <v>3.4</v>
      </c>
      <c r="S114" s="31">
        <v>2.7</v>
      </c>
      <c r="T114" s="31">
        <v>2.1</v>
      </c>
      <c r="U114" s="31">
        <v>1.7</v>
      </c>
      <c r="V114" s="32">
        <v>1.5</v>
      </c>
      <c r="W114" s="28">
        <f t="shared" si="6"/>
        <v>0.7359913091645572</v>
      </c>
      <c r="X114" s="28">
        <f>SUM(X$41,$W$46:$W114)</f>
        <v>79.49278793305257</v>
      </c>
      <c r="Y114" s="29">
        <v>47.939</v>
      </c>
    </row>
    <row r="115" spans="1:25" ht="12.75">
      <c r="A115" s="20">
        <v>109</v>
      </c>
      <c r="B115" s="21" t="s">
        <v>100</v>
      </c>
      <c r="C115" s="23">
        <v>20.9</v>
      </c>
      <c r="D115" s="22">
        <v>24.5</v>
      </c>
      <c r="E115" s="23">
        <v>26.9</v>
      </c>
      <c r="F115" s="23">
        <v>26.9</v>
      </c>
      <c r="G115" s="30">
        <v>24.5</v>
      </c>
      <c r="H115" s="23">
        <v>26.1</v>
      </c>
      <c r="I115" s="23">
        <v>27.7</v>
      </c>
      <c r="J115" s="23">
        <v>26.2</v>
      </c>
      <c r="K115" s="23">
        <v>23.2</v>
      </c>
      <c r="L115" s="30">
        <v>20.7</v>
      </c>
      <c r="M115" s="23">
        <v>18.6</v>
      </c>
      <c r="N115" s="31">
        <v>17.5</v>
      </c>
      <c r="O115" s="31">
        <v>16.4</v>
      </c>
      <c r="P115" s="31">
        <v>14.8</v>
      </c>
      <c r="Q115" s="32">
        <v>12.5</v>
      </c>
      <c r="R115" s="31">
        <v>9.8</v>
      </c>
      <c r="S115" s="31">
        <v>7.7</v>
      </c>
      <c r="T115" s="31">
        <v>6.1</v>
      </c>
      <c r="U115" s="31">
        <v>5</v>
      </c>
      <c r="V115" s="32">
        <v>3.9</v>
      </c>
      <c r="W115" s="28">
        <f t="shared" si="6"/>
        <v>0.006755171698041369</v>
      </c>
      <c r="X115" s="28">
        <f>SUM(X$41,$W$46:$W115)</f>
        <v>79.49954310475061</v>
      </c>
      <c r="Y115" s="29">
        <v>0.44</v>
      </c>
    </row>
    <row r="116" spans="1:25" ht="12.75">
      <c r="A116" s="20">
        <v>110</v>
      </c>
      <c r="B116" s="21" t="s">
        <v>109</v>
      </c>
      <c r="C116" s="23">
        <v>21.7</v>
      </c>
      <c r="D116" s="22">
        <v>25</v>
      </c>
      <c r="E116" s="23">
        <v>27.4</v>
      </c>
      <c r="F116" s="23">
        <v>28.6</v>
      </c>
      <c r="G116" s="30">
        <v>28.4</v>
      </c>
      <c r="H116" s="23">
        <v>27.8</v>
      </c>
      <c r="I116" s="23">
        <v>28.3</v>
      </c>
      <c r="J116" s="23">
        <v>28.3</v>
      </c>
      <c r="K116" s="23">
        <v>26.5</v>
      </c>
      <c r="L116" s="30">
        <v>22.3</v>
      </c>
      <c r="M116" s="23">
        <v>19.4</v>
      </c>
      <c r="N116" s="31">
        <v>17.4</v>
      </c>
      <c r="O116" s="31">
        <v>16.2</v>
      </c>
      <c r="P116" s="31">
        <v>15.4</v>
      </c>
      <c r="Q116" s="32">
        <v>14.2</v>
      </c>
      <c r="R116" s="31">
        <v>12.7</v>
      </c>
      <c r="S116" s="31">
        <v>11.1</v>
      </c>
      <c r="T116" s="31">
        <v>9.6</v>
      </c>
      <c r="U116" s="31">
        <v>8.4</v>
      </c>
      <c r="V116" s="32">
        <v>7.3</v>
      </c>
      <c r="W116" s="28">
        <f t="shared" si="6"/>
        <v>0.012343541011875594</v>
      </c>
      <c r="X116" s="28">
        <f>SUM(X$41,$W$46:$W116)</f>
        <v>79.51188664576249</v>
      </c>
      <c r="Y116" s="29">
        <v>0.804</v>
      </c>
    </row>
    <row r="117" spans="1:25" ht="12.75">
      <c r="A117" s="20">
        <v>111</v>
      </c>
      <c r="B117" s="21" t="s">
        <v>122</v>
      </c>
      <c r="C117" s="23">
        <v>23.1</v>
      </c>
      <c r="D117" s="22">
        <v>25.1</v>
      </c>
      <c r="E117" s="23">
        <v>27.6</v>
      </c>
      <c r="F117" s="23">
        <v>28.9</v>
      </c>
      <c r="G117" s="30">
        <v>30.7</v>
      </c>
      <c r="H117" s="23">
        <v>35.2</v>
      </c>
      <c r="I117" s="23">
        <v>33.1</v>
      </c>
      <c r="J117" s="23">
        <v>32.2</v>
      </c>
      <c r="K117" s="23">
        <v>28.9</v>
      </c>
      <c r="L117" s="30">
        <v>25.5</v>
      </c>
      <c r="M117" s="23">
        <v>22.7</v>
      </c>
      <c r="N117" s="31">
        <v>21.2</v>
      </c>
      <c r="O117" s="31">
        <v>19.4</v>
      </c>
      <c r="P117" s="31">
        <v>17.4</v>
      </c>
      <c r="Q117" s="32">
        <v>15.3</v>
      </c>
      <c r="R117" s="31">
        <v>13.1</v>
      </c>
      <c r="S117" s="31">
        <v>11.1</v>
      </c>
      <c r="T117" s="31">
        <v>9.1</v>
      </c>
      <c r="U117" s="31">
        <v>7.7</v>
      </c>
      <c r="V117" s="32">
        <v>6.7</v>
      </c>
      <c r="W117" s="28">
        <f t="shared" si="6"/>
        <v>0.36250707757762</v>
      </c>
      <c r="X117" s="28">
        <f>SUM(X$41,$W$46:$W117)</f>
        <v>79.8743937233401</v>
      </c>
      <c r="Y117" s="29">
        <v>23.612</v>
      </c>
    </row>
    <row r="118" spans="1:25" ht="12.75">
      <c r="A118" s="20">
        <v>112</v>
      </c>
      <c r="B118" s="21" t="s">
        <v>116</v>
      </c>
      <c r="C118" s="23">
        <v>22.7</v>
      </c>
      <c r="D118" s="22">
        <v>25.3</v>
      </c>
      <c r="E118" s="23">
        <v>27.3</v>
      </c>
      <c r="F118" s="23">
        <v>29.1</v>
      </c>
      <c r="G118" s="30">
        <v>31.3</v>
      </c>
      <c r="H118" s="23">
        <v>33.5</v>
      </c>
      <c r="I118" s="23">
        <v>33.9</v>
      </c>
      <c r="J118" s="23">
        <v>33.1</v>
      </c>
      <c r="K118" s="23">
        <v>31.9</v>
      </c>
      <c r="L118" s="30">
        <v>30.6</v>
      </c>
      <c r="M118" s="23">
        <v>28.8</v>
      </c>
      <c r="N118" s="31">
        <v>26.7</v>
      </c>
      <c r="O118" s="31">
        <v>24.4</v>
      </c>
      <c r="P118" s="31">
        <v>22.1</v>
      </c>
      <c r="Q118" s="32">
        <v>19.9</v>
      </c>
      <c r="R118" s="31">
        <v>17.9</v>
      </c>
      <c r="S118" s="31">
        <v>15.9</v>
      </c>
      <c r="T118" s="31">
        <v>13.9</v>
      </c>
      <c r="U118" s="31">
        <v>11.9</v>
      </c>
      <c r="V118" s="32">
        <v>10</v>
      </c>
      <c r="W118" s="28">
        <f t="shared" si="6"/>
        <v>0.0957852641456366</v>
      </c>
      <c r="X118" s="28">
        <f>SUM(X$41,$W$46:$W118)</f>
        <v>79.97017898748574</v>
      </c>
      <c r="Y118" s="29">
        <v>6.239</v>
      </c>
    </row>
    <row r="119" spans="1:25" ht="12.75">
      <c r="A119" s="20">
        <v>113</v>
      </c>
      <c r="B119" s="21" t="s">
        <v>146</v>
      </c>
      <c r="C119" s="23">
        <v>26.1</v>
      </c>
      <c r="D119" s="22">
        <v>25.4</v>
      </c>
      <c r="E119" s="23">
        <v>25.4</v>
      </c>
      <c r="F119" s="23">
        <v>26.2</v>
      </c>
      <c r="G119" s="30">
        <v>27.6</v>
      </c>
      <c r="H119" s="23">
        <v>28.1</v>
      </c>
      <c r="I119" s="23">
        <v>28.4</v>
      </c>
      <c r="J119" s="23">
        <v>28.5</v>
      </c>
      <c r="K119" s="23">
        <v>28.3</v>
      </c>
      <c r="L119" s="30">
        <v>27.6</v>
      </c>
      <c r="M119" s="23">
        <v>26.6</v>
      </c>
      <c r="N119" s="31">
        <v>24.6</v>
      </c>
      <c r="O119" s="31">
        <v>22.1</v>
      </c>
      <c r="P119" s="31">
        <v>20</v>
      </c>
      <c r="Q119" s="32">
        <v>18.2</v>
      </c>
      <c r="R119" s="31">
        <v>16.6</v>
      </c>
      <c r="S119" s="31">
        <v>15.1</v>
      </c>
      <c r="T119" s="31">
        <v>13.4</v>
      </c>
      <c r="U119" s="31">
        <v>11.7</v>
      </c>
      <c r="V119" s="32">
        <v>10.1</v>
      </c>
      <c r="W119" s="28">
        <f t="shared" si="6"/>
        <v>0.04548994032112859</v>
      </c>
      <c r="X119" s="28">
        <f>SUM(X$41,$W$46:$W119)</f>
        <v>80.01566892780687</v>
      </c>
      <c r="Y119" s="29">
        <v>2.963</v>
      </c>
    </row>
    <row r="120" spans="1:25" ht="12.75">
      <c r="A120" s="20">
        <v>114</v>
      </c>
      <c r="B120" s="21" t="s">
        <v>113</v>
      </c>
      <c r="C120" s="23">
        <v>22.5</v>
      </c>
      <c r="D120" s="22">
        <v>25.5</v>
      </c>
      <c r="E120" s="23">
        <v>25.5</v>
      </c>
      <c r="F120" s="23">
        <v>21</v>
      </c>
      <c r="G120" s="30">
        <v>18.5</v>
      </c>
      <c r="H120" s="23">
        <v>15.6</v>
      </c>
      <c r="I120" s="23">
        <v>17</v>
      </c>
      <c r="J120" s="23">
        <v>17.7</v>
      </c>
      <c r="K120" s="23">
        <v>16.4</v>
      </c>
      <c r="L120" s="30">
        <v>12.8</v>
      </c>
      <c r="M120" s="23">
        <v>10.7</v>
      </c>
      <c r="N120" s="31">
        <v>9.6</v>
      </c>
      <c r="O120" s="31">
        <v>8.7</v>
      </c>
      <c r="P120" s="31">
        <v>7.4</v>
      </c>
      <c r="Q120" s="32">
        <v>6.3</v>
      </c>
      <c r="R120" s="31">
        <v>5</v>
      </c>
      <c r="S120" s="31">
        <v>3.5</v>
      </c>
      <c r="T120" s="31">
        <v>2.3</v>
      </c>
      <c r="U120" s="31">
        <v>1.3</v>
      </c>
      <c r="V120" s="32">
        <v>0.3000000000000007</v>
      </c>
      <c r="W120" s="28">
        <f t="shared" si="6"/>
        <v>0.2501716427717821</v>
      </c>
      <c r="X120" s="28">
        <f>SUM(X$41,$W$46:$W120)</f>
        <v>80.26584057057865</v>
      </c>
      <c r="Y120" s="29">
        <v>16.295</v>
      </c>
    </row>
    <row r="121" spans="1:25" ht="12.75">
      <c r="A121" s="20">
        <v>115</v>
      </c>
      <c r="B121" s="21" t="s">
        <v>33</v>
      </c>
      <c r="C121" s="25">
        <v>12</v>
      </c>
      <c r="D121" s="22">
        <v>25.6</v>
      </c>
      <c r="E121" s="23">
        <v>23.7</v>
      </c>
      <c r="F121" s="23">
        <v>29</v>
      </c>
      <c r="G121" s="30">
        <v>24.1</v>
      </c>
      <c r="H121" s="23">
        <v>14</v>
      </c>
      <c r="I121" s="23">
        <v>16.5</v>
      </c>
      <c r="J121" s="23">
        <v>14.6</v>
      </c>
      <c r="K121" s="23">
        <v>15.1</v>
      </c>
      <c r="L121" s="30">
        <v>11.1</v>
      </c>
      <c r="M121" s="23">
        <v>5.8</v>
      </c>
      <c r="N121" s="31">
        <v>3.3</v>
      </c>
      <c r="O121" s="31">
        <v>3.3</v>
      </c>
      <c r="P121" s="31">
        <v>3.4</v>
      </c>
      <c r="Q121" s="32">
        <v>3.1</v>
      </c>
      <c r="R121" s="31">
        <v>1.6</v>
      </c>
      <c r="S121" s="31">
        <v>-0.29999999999999893</v>
      </c>
      <c r="T121" s="31">
        <v>-1.5</v>
      </c>
      <c r="U121" s="31">
        <v>-2</v>
      </c>
      <c r="V121" s="34">
        <v>-2.4</v>
      </c>
      <c r="W121" s="28">
        <f t="shared" si="6"/>
        <v>0.3625684882294204</v>
      </c>
      <c r="X121" s="28">
        <f>SUM(X$41,$W$46:$W121)</f>
        <v>80.62840905880806</v>
      </c>
      <c r="Y121" s="29">
        <v>23.616</v>
      </c>
    </row>
    <row r="122" spans="1:25" ht="12.75">
      <c r="A122" s="20">
        <v>116</v>
      </c>
      <c r="B122" s="21" t="s">
        <v>131</v>
      </c>
      <c r="C122" s="23">
        <v>24.2</v>
      </c>
      <c r="D122" s="22">
        <v>25.6</v>
      </c>
      <c r="E122" s="23">
        <v>27.4</v>
      </c>
      <c r="F122" s="23">
        <v>29.2</v>
      </c>
      <c r="G122" s="30">
        <v>29.3</v>
      </c>
      <c r="H122" s="23">
        <v>32</v>
      </c>
      <c r="I122" s="23">
        <v>34.8</v>
      </c>
      <c r="J122" s="23">
        <v>30.6</v>
      </c>
      <c r="K122" s="23">
        <v>23.9</v>
      </c>
      <c r="L122" s="30">
        <v>13.9</v>
      </c>
      <c r="M122" s="23">
        <v>13.5</v>
      </c>
      <c r="N122" s="31">
        <v>14.9</v>
      </c>
      <c r="O122" s="31">
        <v>14.6</v>
      </c>
      <c r="P122" s="31">
        <v>12.1</v>
      </c>
      <c r="Q122" s="32">
        <v>9</v>
      </c>
      <c r="R122" s="31">
        <v>7.2</v>
      </c>
      <c r="S122" s="31">
        <v>6.5</v>
      </c>
      <c r="T122" s="31">
        <v>5.9</v>
      </c>
      <c r="U122" s="31">
        <v>4.6</v>
      </c>
      <c r="V122" s="32">
        <v>2.8</v>
      </c>
      <c r="W122" s="28">
        <f t="shared" si="6"/>
        <v>1.065797214658477</v>
      </c>
      <c r="X122" s="28">
        <f>SUM(X$41,$W$46:$W122)</f>
        <v>81.69420627346653</v>
      </c>
      <c r="Y122" s="29">
        <v>69.421</v>
      </c>
    </row>
    <row r="123" spans="1:25" ht="12.75">
      <c r="A123" s="20">
        <v>117</v>
      </c>
      <c r="B123" s="21" t="s">
        <v>158</v>
      </c>
      <c r="C123" s="23">
        <v>27.2</v>
      </c>
      <c r="D123" s="22">
        <v>25.6</v>
      </c>
      <c r="E123" s="23">
        <v>25</v>
      </c>
      <c r="F123" s="23">
        <v>25</v>
      </c>
      <c r="G123" s="30">
        <v>26.1</v>
      </c>
      <c r="H123" s="23">
        <v>26.2</v>
      </c>
      <c r="I123" s="23">
        <v>26.9</v>
      </c>
      <c r="J123" s="23">
        <v>29.8</v>
      </c>
      <c r="K123" s="23">
        <v>29.5</v>
      </c>
      <c r="L123" s="30">
        <v>25</v>
      </c>
      <c r="M123" s="23">
        <v>20.4</v>
      </c>
      <c r="N123" s="31">
        <v>19.7</v>
      </c>
      <c r="O123" s="31">
        <v>18.7</v>
      </c>
      <c r="P123" s="31">
        <v>17.2</v>
      </c>
      <c r="Q123" s="32">
        <v>15.1</v>
      </c>
      <c r="R123" s="31">
        <v>12.7</v>
      </c>
      <c r="S123" s="31">
        <v>10.5</v>
      </c>
      <c r="T123" s="31">
        <v>8.6</v>
      </c>
      <c r="U123" s="31">
        <v>7.6</v>
      </c>
      <c r="V123" s="32">
        <v>6.6</v>
      </c>
      <c r="W123" s="28">
        <f t="shared" si="6"/>
        <v>0.08695748294933253</v>
      </c>
      <c r="X123" s="28">
        <f>SUM(X$41,$W$46:$W123)</f>
        <v>81.78116375641586</v>
      </c>
      <c r="Y123" s="29">
        <v>5.664</v>
      </c>
    </row>
    <row r="124" spans="1:25" ht="12.75">
      <c r="A124" s="20">
        <v>118</v>
      </c>
      <c r="B124" s="21" t="s">
        <v>121</v>
      </c>
      <c r="C124" s="23">
        <v>23</v>
      </c>
      <c r="D124" s="22">
        <v>25.8</v>
      </c>
      <c r="E124" s="23">
        <v>32</v>
      </c>
      <c r="F124" s="23">
        <v>38.1</v>
      </c>
      <c r="G124" s="30">
        <v>35.2</v>
      </c>
      <c r="H124" s="23">
        <v>30.3</v>
      </c>
      <c r="I124" s="23">
        <v>25.6</v>
      </c>
      <c r="J124" s="23">
        <v>19.4</v>
      </c>
      <c r="K124" s="23">
        <v>18.1</v>
      </c>
      <c r="L124" s="30">
        <v>12</v>
      </c>
      <c r="M124" s="23">
        <v>8.8</v>
      </c>
      <c r="N124" s="31">
        <v>6.8</v>
      </c>
      <c r="O124" s="31">
        <v>5.7</v>
      </c>
      <c r="P124" s="31">
        <v>4.9</v>
      </c>
      <c r="Q124" s="32">
        <v>3.4</v>
      </c>
      <c r="R124" s="31">
        <v>1.1</v>
      </c>
      <c r="S124" s="26">
        <v>-1.3</v>
      </c>
      <c r="T124" s="35">
        <v>-2.9</v>
      </c>
      <c r="U124" s="35">
        <v>-3.7</v>
      </c>
      <c r="V124" s="36">
        <v>-3.9</v>
      </c>
      <c r="W124" s="28">
        <f t="shared" si="6"/>
        <v>0.0017041455874604362</v>
      </c>
      <c r="X124" s="28">
        <f>SUM(X$41,$W$46:$W124)</f>
        <v>81.78286790200332</v>
      </c>
      <c r="Y124" s="29">
        <v>0.111</v>
      </c>
    </row>
    <row r="125" spans="1:25" ht="12.75">
      <c r="A125" s="20">
        <v>119</v>
      </c>
      <c r="B125" s="21" t="s">
        <v>115</v>
      </c>
      <c r="C125" s="23">
        <v>22.6</v>
      </c>
      <c r="D125" s="22">
        <v>26</v>
      </c>
      <c r="E125" s="23">
        <v>27.5</v>
      </c>
      <c r="F125" s="23">
        <v>19.4</v>
      </c>
      <c r="G125" s="30">
        <v>17</v>
      </c>
      <c r="H125" s="23">
        <v>17.1</v>
      </c>
      <c r="I125" s="23">
        <v>18</v>
      </c>
      <c r="J125" s="23">
        <v>15.9</v>
      </c>
      <c r="K125" s="23">
        <v>10.8</v>
      </c>
      <c r="L125" s="30">
        <v>5.1</v>
      </c>
      <c r="M125" s="25">
        <v>2.3</v>
      </c>
      <c r="N125" s="31">
        <v>2.9</v>
      </c>
      <c r="O125" s="31">
        <v>2.7</v>
      </c>
      <c r="P125" s="26">
        <v>1.3</v>
      </c>
      <c r="Q125" s="27">
        <v>-0.5</v>
      </c>
      <c r="R125" s="26">
        <v>-2</v>
      </c>
      <c r="S125" s="35">
        <v>-2.9</v>
      </c>
      <c r="T125" s="35">
        <v>-3.5</v>
      </c>
      <c r="U125" s="35">
        <v>-4.5</v>
      </c>
      <c r="V125" s="36">
        <v>-5.8</v>
      </c>
      <c r="W125" s="28">
        <f t="shared" si="6"/>
        <v>0.04633433678338375</v>
      </c>
      <c r="X125" s="28">
        <f>SUM(X$41,$W$46:$W125)</f>
        <v>81.8292022387867</v>
      </c>
      <c r="Y125" s="29">
        <v>3.018</v>
      </c>
    </row>
    <row r="126" spans="1:25" ht="12.75">
      <c r="A126" s="20">
        <v>120</v>
      </c>
      <c r="B126" s="21" t="s">
        <v>178</v>
      </c>
      <c r="C126" s="23">
        <v>29.3</v>
      </c>
      <c r="D126" s="22">
        <v>26.1</v>
      </c>
      <c r="E126" s="23">
        <v>21.2</v>
      </c>
      <c r="F126" s="23">
        <v>15.5</v>
      </c>
      <c r="G126" s="30">
        <v>13.7</v>
      </c>
      <c r="H126" s="23">
        <v>14.9</v>
      </c>
      <c r="I126" s="23">
        <v>13.9</v>
      </c>
      <c r="J126" s="23">
        <v>13.1</v>
      </c>
      <c r="K126" s="23">
        <v>13.4</v>
      </c>
      <c r="L126" s="30">
        <v>9.4</v>
      </c>
      <c r="M126" s="23">
        <v>7</v>
      </c>
      <c r="N126" s="31">
        <v>4.6</v>
      </c>
      <c r="O126" s="31">
        <v>3.6</v>
      </c>
      <c r="P126" s="31">
        <v>2.1</v>
      </c>
      <c r="Q126" s="27">
        <v>0.29999999999999893</v>
      </c>
      <c r="R126" s="26">
        <v>-1.6</v>
      </c>
      <c r="S126" s="35">
        <v>-3.2</v>
      </c>
      <c r="T126" s="35">
        <v>-4.4</v>
      </c>
      <c r="U126" s="35">
        <v>-5.4</v>
      </c>
      <c r="V126" s="36">
        <v>-6.8</v>
      </c>
      <c r="W126" s="28">
        <f t="shared" si="6"/>
        <v>0.002855595308717488</v>
      </c>
      <c r="X126" s="28">
        <f>SUM(X$41,$W$46:$W126)</f>
        <v>81.83205783409542</v>
      </c>
      <c r="Y126" s="29">
        <v>0.186</v>
      </c>
    </row>
    <row r="127" spans="1:25" ht="12.75">
      <c r="A127" s="20">
        <v>121</v>
      </c>
      <c r="B127" s="21" t="s">
        <v>133</v>
      </c>
      <c r="C127" s="23">
        <v>24.3</v>
      </c>
      <c r="D127" s="22">
        <v>26.3</v>
      </c>
      <c r="E127" s="23">
        <v>28.7</v>
      </c>
      <c r="F127" s="23">
        <v>31.5</v>
      </c>
      <c r="G127" s="30">
        <v>34.9</v>
      </c>
      <c r="H127" s="23">
        <v>37.1</v>
      </c>
      <c r="I127" s="23">
        <v>38.3</v>
      </c>
      <c r="J127" s="23">
        <v>36.4</v>
      </c>
      <c r="K127" s="23">
        <v>30.5</v>
      </c>
      <c r="L127" s="30">
        <v>26.3</v>
      </c>
      <c r="M127" s="23">
        <v>20.7</v>
      </c>
      <c r="N127" s="31">
        <v>19.4</v>
      </c>
      <c r="O127" s="31">
        <v>19.2</v>
      </c>
      <c r="P127" s="31">
        <v>17.7</v>
      </c>
      <c r="Q127" s="32">
        <v>15.5</v>
      </c>
      <c r="R127" s="31">
        <v>13.1</v>
      </c>
      <c r="S127" s="31">
        <v>11</v>
      </c>
      <c r="T127" s="31">
        <v>9.4</v>
      </c>
      <c r="U127" s="31">
        <v>8.3</v>
      </c>
      <c r="V127" s="32">
        <v>6.9</v>
      </c>
      <c r="W127" s="28">
        <f t="shared" si="6"/>
        <v>0.038489126015885715</v>
      </c>
      <c r="X127" s="28">
        <f>SUM(X$41,$W$46:$W127)</f>
        <v>81.87054696011131</v>
      </c>
      <c r="Y127" s="29">
        <v>2.507</v>
      </c>
    </row>
    <row r="128" spans="1:25" ht="12.75">
      <c r="A128" s="20">
        <v>122</v>
      </c>
      <c r="B128" s="21" t="s">
        <v>120</v>
      </c>
      <c r="C128" s="23">
        <v>23</v>
      </c>
      <c r="D128" s="22">
        <v>26.4</v>
      </c>
      <c r="E128" s="23">
        <v>29.7</v>
      </c>
      <c r="F128" s="23">
        <v>31.5</v>
      </c>
      <c r="G128" s="30">
        <v>32.6</v>
      </c>
      <c r="H128" s="23">
        <v>33.6</v>
      </c>
      <c r="I128" s="23">
        <v>35</v>
      </c>
      <c r="J128" s="23">
        <v>30.7</v>
      </c>
      <c r="K128" s="23">
        <v>29.4</v>
      </c>
      <c r="L128" s="30">
        <v>30</v>
      </c>
      <c r="M128" s="23">
        <v>29.1</v>
      </c>
      <c r="N128" s="31">
        <v>26.8</v>
      </c>
      <c r="O128" s="31">
        <v>24.1</v>
      </c>
      <c r="P128" s="31">
        <v>21.6</v>
      </c>
      <c r="Q128" s="32">
        <v>19.8</v>
      </c>
      <c r="R128" s="31">
        <v>18.4</v>
      </c>
      <c r="S128" s="31">
        <v>16.9</v>
      </c>
      <c r="T128" s="31">
        <v>15.1</v>
      </c>
      <c r="U128" s="31">
        <v>13.2</v>
      </c>
      <c r="V128" s="32">
        <v>11.5</v>
      </c>
      <c r="W128" s="28">
        <f t="shared" si="6"/>
        <v>0.01225142503417503</v>
      </c>
      <c r="X128" s="28">
        <f>SUM(X$41,$W$46:$W128)</f>
        <v>81.88279838514549</v>
      </c>
      <c r="Y128" s="29">
        <v>0.798</v>
      </c>
    </row>
    <row r="129" spans="1:25" ht="12.75">
      <c r="A129" s="20">
        <v>123</v>
      </c>
      <c r="B129" s="21" t="s">
        <v>129</v>
      </c>
      <c r="C129" s="23">
        <v>23.8</v>
      </c>
      <c r="D129" s="22">
        <v>26.4</v>
      </c>
      <c r="E129" s="23">
        <v>28.6</v>
      </c>
      <c r="F129" s="23">
        <v>26.3</v>
      </c>
      <c r="G129" s="30">
        <v>24.8</v>
      </c>
      <c r="H129" s="23">
        <v>26.7</v>
      </c>
      <c r="I129" s="23">
        <v>26</v>
      </c>
      <c r="J129" s="23">
        <v>23.5</v>
      </c>
      <c r="K129" s="23">
        <v>18.1</v>
      </c>
      <c r="L129" s="30">
        <v>13.1</v>
      </c>
      <c r="M129" s="23">
        <v>11.6</v>
      </c>
      <c r="N129" s="31">
        <v>11.1</v>
      </c>
      <c r="O129" s="31">
        <v>10.2</v>
      </c>
      <c r="P129" s="31">
        <v>9.2</v>
      </c>
      <c r="Q129" s="32">
        <v>8</v>
      </c>
      <c r="R129" s="31">
        <v>6.1</v>
      </c>
      <c r="S129" s="31">
        <v>4.5</v>
      </c>
      <c r="T129" s="31">
        <v>3.4</v>
      </c>
      <c r="U129" s="31">
        <v>2.3</v>
      </c>
      <c r="V129" s="32">
        <v>1.2</v>
      </c>
      <c r="W129" s="28">
        <f t="shared" si="6"/>
        <v>0.15513865911070007</v>
      </c>
      <c r="X129" s="28">
        <f>SUM(X$41,$W$46:$W129)</f>
        <v>82.0379370442562</v>
      </c>
      <c r="Y129" s="29">
        <v>10.105</v>
      </c>
    </row>
    <row r="130" spans="1:25" ht="12.75">
      <c r="A130" s="20">
        <v>124</v>
      </c>
      <c r="B130" s="21" t="s">
        <v>160</v>
      </c>
      <c r="C130" s="23">
        <v>27.5</v>
      </c>
      <c r="D130" s="22">
        <v>26.4</v>
      </c>
      <c r="E130" s="23">
        <v>24.4</v>
      </c>
      <c r="F130" s="23">
        <v>20.2</v>
      </c>
      <c r="G130" s="30">
        <v>17.8</v>
      </c>
      <c r="H130" s="23">
        <v>17.3</v>
      </c>
      <c r="I130" s="23">
        <v>14</v>
      </c>
      <c r="J130" s="23">
        <v>11.7</v>
      </c>
      <c r="K130" s="23">
        <v>9.6</v>
      </c>
      <c r="L130" s="30">
        <v>7.4</v>
      </c>
      <c r="M130" s="23">
        <v>6.3</v>
      </c>
      <c r="N130" s="31">
        <v>5.7</v>
      </c>
      <c r="O130" s="31">
        <v>5.3</v>
      </c>
      <c r="P130" s="31">
        <v>4.5</v>
      </c>
      <c r="Q130" s="32">
        <v>3.7</v>
      </c>
      <c r="R130" s="31">
        <v>2.6</v>
      </c>
      <c r="S130" s="31">
        <v>1.6</v>
      </c>
      <c r="T130" s="31">
        <v>0.7000000000000011</v>
      </c>
      <c r="U130" s="31">
        <v>0.20000000000000107</v>
      </c>
      <c r="V130" s="32">
        <v>-0.09999999999999964</v>
      </c>
      <c r="W130" s="28">
        <f t="shared" si="6"/>
        <v>0.0605969606640211</v>
      </c>
      <c r="X130" s="28">
        <f>SUM(X$41,$W$46:$W130)</f>
        <v>82.09853400492021</v>
      </c>
      <c r="Y130" s="29">
        <v>3.947</v>
      </c>
    </row>
    <row r="131" spans="1:25" ht="12.75">
      <c r="A131" s="20">
        <v>125</v>
      </c>
      <c r="B131" s="21" t="s">
        <v>139</v>
      </c>
      <c r="C131" s="23">
        <v>25.1</v>
      </c>
      <c r="D131" s="22">
        <v>26.6</v>
      </c>
      <c r="E131" s="23">
        <v>27.7</v>
      </c>
      <c r="F131" s="23">
        <v>28.7</v>
      </c>
      <c r="G131" s="30">
        <v>29.4</v>
      </c>
      <c r="H131" s="23">
        <v>30</v>
      </c>
      <c r="I131" s="23">
        <v>30.3</v>
      </c>
      <c r="J131" s="23">
        <v>29.4</v>
      </c>
      <c r="K131" s="23">
        <v>27.1</v>
      </c>
      <c r="L131" s="30">
        <v>24.3</v>
      </c>
      <c r="M131" s="23">
        <v>22.2</v>
      </c>
      <c r="N131" s="31">
        <v>20.3</v>
      </c>
      <c r="O131" s="31">
        <v>18.6</v>
      </c>
      <c r="P131" s="31">
        <v>16.9</v>
      </c>
      <c r="Q131" s="32">
        <v>15.2</v>
      </c>
      <c r="R131" s="31">
        <v>13.7</v>
      </c>
      <c r="S131" s="31">
        <v>12.2</v>
      </c>
      <c r="T131" s="31">
        <v>10.9</v>
      </c>
      <c r="U131" s="31">
        <v>9.5</v>
      </c>
      <c r="V131" s="32">
        <v>8.1</v>
      </c>
      <c r="W131" s="28">
        <f t="shared" si="6"/>
        <v>0.34597225958036876</v>
      </c>
      <c r="X131" s="28">
        <f>SUM(X$41,$W$46:$W131)</f>
        <v>82.44450626450057</v>
      </c>
      <c r="Y131" s="29">
        <v>22.535</v>
      </c>
    </row>
    <row r="132" spans="1:25" ht="12.75">
      <c r="A132" s="20">
        <v>126</v>
      </c>
      <c r="B132" s="21" t="s">
        <v>112</v>
      </c>
      <c r="C132" s="23">
        <v>22.3</v>
      </c>
      <c r="D132" s="22">
        <v>26.8</v>
      </c>
      <c r="E132" s="23">
        <v>27.1</v>
      </c>
      <c r="F132" s="23">
        <v>25.3</v>
      </c>
      <c r="G132" s="30">
        <v>23.5</v>
      </c>
      <c r="H132" s="23">
        <v>22.3</v>
      </c>
      <c r="I132" s="23">
        <v>21.6</v>
      </c>
      <c r="J132" s="23">
        <v>19.3</v>
      </c>
      <c r="K132" s="23">
        <v>17.8</v>
      </c>
      <c r="L132" s="30">
        <v>15.5</v>
      </c>
      <c r="M132" s="23">
        <v>12.3</v>
      </c>
      <c r="N132" s="31">
        <v>11.2</v>
      </c>
      <c r="O132" s="31">
        <v>10</v>
      </c>
      <c r="P132" s="31">
        <v>9</v>
      </c>
      <c r="Q132" s="32">
        <v>8</v>
      </c>
      <c r="R132" s="31">
        <v>6.6</v>
      </c>
      <c r="S132" s="31">
        <v>5.3</v>
      </c>
      <c r="T132" s="31">
        <v>4.2</v>
      </c>
      <c r="U132" s="31">
        <v>3.2</v>
      </c>
      <c r="V132" s="32">
        <v>2.2</v>
      </c>
      <c r="W132" s="28">
        <f t="shared" si="6"/>
        <v>0.06157953109282712</v>
      </c>
      <c r="X132" s="28">
        <f>SUM(X$41,$W$46:$W132)</f>
        <v>82.5060857955934</v>
      </c>
      <c r="Y132" s="29">
        <v>4.011</v>
      </c>
    </row>
    <row r="133" spans="1:25" ht="12.75">
      <c r="A133" s="20">
        <v>127</v>
      </c>
      <c r="B133" s="21" t="s">
        <v>118</v>
      </c>
      <c r="C133" s="23">
        <v>22.9</v>
      </c>
      <c r="D133" s="22">
        <v>26.8</v>
      </c>
      <c r="E133" s="23">
        <v>29.6</v>
      </c>
      <c r="F133" s="23">
        <v>26.4</v>
      </c>
      <c r="G133" s="30">
        <v>26.9</v>
      </c>
      <c r="H133" s="23">
        <v>24.9</v>
      </c>
      <c r="I133" s="23">
        <v>23.1</v>
      </c>
      <c r="J133" s="23">
        <v>22.1</v>
      </c>
      <c r="K133" s="23">
        <v>21.3</v>
      </c>
      <c r="L133" s="30">
        <v>19.2</v>
      </c>
      <c r="M133" s="23">
        <v>15.6</v>
      </c>
      <c r="N133" s="31">
        <v>13</v>
      </c>
      <c r="O133" s="31">
        <v>11.7</v>
      </c>
      <c r="P133" s="31">
        <v>10.8</v>
      </c>
      <c r="Q133" s="32">
        <v>9.7</v>
      </c>
      <c r="R133" s="31">
        <v>8.2</v>
      </c>
      <c r="S133" s="31">
        <v>6.5</v>
      </c>
      <c r="T133" s="31">
        <v>5</v>
      </c>
      <c r="U133" s="31">
        <v>3.8</v>
      </c>
      <c r="V133" s="32">
        <v>3</v>
      </c>
      <c r="W133" s="28">
        <f t="shared" si="6"/>
        <v>0.00259460003856589</v>
      </c>
      <c r="X133" s="28">
        <f>SUM(X$41,$W$46:$W133)</f>
        <v>82.50868039563197</v>
      </c>
      <c r="Y133" s="29">
        <v>0.169</v>
      </c>
    </row>
    <row r="134" spans="1:25" ht="12.75">
      <c r="A134" s="20">
        <v>128</v>
      </c>
      <c r="B134" s="21" t="s">
        <v>138</v>
      </c>
      <c r="C134" s="23">
        <v>25</v>
      </c>
      <c r="D134" s="22">
        <v>26.8</v>
      </c>
      <c r="E134" s="23">
        <v>26.3</v>
      </c>
      <c r="F134" s="23">
        <v>26.3</v>
      </c>
      <c r="G134" s="30">
        <v>23.1</v>
      </c>
      <c r="H134" s="23">
        <v>23.1</v>
      </c>
      <c r="I134" s="23">
        <v>25.5</v>
      </c>
      <c r="J134" s="23">
        <v>26.5</v>
      </c>
      <c r="K134" s="23">
        <v>20.9</v>
      </c>
      <c r="L134" s="30">
        <v>17.2</v>
      </c>
      <c r="M134" s="23">
        <v>15.3</v>
      </c>
      <c r="N134" s="31">
        <v>14.8</v>
      </c>
      <c r="O134" s="31">
        <v>13.3</v>
      </c>
      <c r="P134" s="31">
        <v>11.3</v>
      </c>
      <c r="Q134" s="32">
        <v>9.8</v>
      </c>
      <c r="R134" s="31">
        <v>8.8</v>
      </c>
      <c r="S134" s="31">
        <v>8</v>
      </c>
      <c r="T134" s="31">
        <v>7.1</v>
      </c>
      <c r="U134" s="31">
        <v>5.9</v>
      </c>
      <c r="V134" s="32">
        <v>4.5</v>
      </c>
      <c r="W134" s="28">
        <f t="shared" si="6"/>
        <v>0.06300732874718587</v>
      </c>
      <c r="X134" s="28">
        <f>SUM(X$41,$W$46:$W134)</f>
        <v>82.57168772437916</v>
      </c>
      <c r="Y134" s="29">
        <v>4.104</v>
      </c>
    </row>
    <row r="135" spans="1:25" ht="12.75">
      <c r="A135" s="20">
        <v>129</v>
      </c>
      <c r="B135" s="21" t="s">
        <v>167</v>
      </c>
      <c r="C135" s="23">
        <v>28</v>
      </c>
      <c r="D135" s="22">
        <v>26.8</v>
      </c>
      <c r="E135" s="23">
        <v>28</v>
      </c>
      <c r="F135" s="23">
        <v>28.9</v>
      </c>
      <c r="G135" s="30">
        <v>30.5</v>
      </c>
      <c r="H135" s="23">
        <v>31.3</v>
      </c>
      <c r="I135" s="23">
        <v>31.3</v>
      </c>
      <c r="J135" s="23">
        <v>30.2</v>
      </c>
      <c r="K135" s="23">
        <v>30.8</v>
      </c>
      <c r="L135" s="30">
        <v>30.4</v>
      </c>
      <c r="M135" s="23">
        <v>29.8</v>
      </c>
      <c r="N135" s="31">
        <v>27.5</v>
      </c>
      <c r="O135" s="31">
        <v>25.1</v>
      </c>
      <c r="P135" s="31">
        <v>22.6</v>
      </c>
      <c r="Q135" s="32">
        <v>20.1</v>
      </c>
      <c r="R135" s="31">
        <v>17.7</v>
      </c>
      <c r="S135" s="31">
        <v>15.4</v>
      </c>
      <c r="T135" s="31">
        <v>13.4</v>
      </c>
      <c r="U135" s="31">
        <v>11.4</v>
      </c>
      <c r="V135" s="32">
        <v>9.5</v>
      </c>
      <c r="W135" s="28">
        <f t="shared" si="6"/>
        <v>0.19513234609569502</v>
      </c>
      <c r="X135" s="28">
        <f>SUM(X$41,$W$46:$W135)</f>
        <v>82.76682007047485</v>
      </c>
      <c r="Y135" s="29">
        <v>12.71</v>
      </c>
    </row>
    <row r="136" spans="1:25" ht="12.75">
      <c r="A136" s="20">
        <v>130</v>
      </c>
      <c r="B136" s="21" t="s">
        <v>166</v>
      </c>
      <c r="C136" s="23">
        <v>27.9</v>
      </c>
      <c r="D136" s="22">
        <v>27</v>
      </c>
      <c r="E136" s="23">
        <v>30.1</v>
      </c>
      <c r="F136" s="23">
        <v>25.3</v>
      </c>
      <c r="G136" s="30">
        <v>23.2</v>
      </c>
      <c r="H136" s="23">
        <v>21.9</v>
      </c>
      <c r="I136" s="23">
        <v>21</v>
      </c>
      <c r="J136" s="23">
        <v>17.8</v>
      </c>
      <c r="K136" s="23">
        <v>17.4</v>
      </c>
      <c r="L136" s="30">
        <v>14.2</v>
      </c>
      <c r="M136" s="23">
        <v>11.6</v>
      </c>
      <c r="N136" s="31">
        <v>10.8</v>
      </c>
      <c r="O136" s="31">
        <v>10</v>
      </c>
      <c r="P136" s="31">
        <v>8.5</v>
      </c>
      <c r="Q136" s="32">
        <v>7.5</v>
      </c>
      <c r="R136" s="31">
        <v>6.3</v>
      </c>
      <c r="S136" s="31">
        <v>5.2</v>
      </c>
      <c r="T136" s="31">
        <v>3.7</v>
      </c>
      <c r="U136" s="31">
        <v>2.6</v>
      </c>
      <c r="V136" s="32">
        <v>1.9</v>
      </c>
      <c r="W136" s="28">
        <f t="shared" si="6"/>
        <v>0.0049589101328803694</v>
      </c>
      <c r="X136" s="28">
        <f>SUM(X$41,$W$46:$W136)</f>
        <v>82.77177898060773</v>
      </c>
      <c r="Y136" s="29">
        <v>0.323</v>
      </c>
    </row>
    <row r="137" spans="1:25" ht="12.75">
      <c r="A137" s="20">
        <v>131</v>
      </c>
      <c r="B137" s="21" t="s">
        <v>142</v>
      </c>
      <c r="C137" s="23">
        <v>25.5</v>
      </c>
      <c r="D137" s="22">
        <v>27.1</v>
      </c>
      <c r="E137" s="23">
        <v>28.7</v>
      </c>
      <c r="F137" s="23">
        <v>28</v>
      </c>
      <c r="G137" s="30">
        <v>27.7</v>
      </c>
      <c r="H137" s="23">
        <v>27.1</v>
      </c>
      <c r="I137" s="23">
        <v>24.6</v>
      </c>
      <c r="J137" s="23">
        <v>23.4</v>
      </c>
      <c r="K137" s="23">
        <v>22.2</v>
      </c>
      <c r="L137" s="30">
        <v>19</v>
      </c>
      <c r="M137" s="23">
        <v>16</v>
      </c>
      <c r="N137" s="31">
        <v>14.8</v>
      </c>
      <c r="O137" s="31">
        <v>13.6</v>
      </c>
      <c r="P137" s="31">
        <v>12.3</v>
      </c>
      <c r="Q137" s="32">
        <v>10.6</v>
      </c>
      <c r="R137" s="31">
        <v>9.1</v>
      </c>
      <c r="S137" s="31">
        <v>7.6</v>
      </c>
      <c r="T137" s="31">
        <v>6.2</v>
      </c>
      <c r="U137" s="31">
        <v>4.8</v>
      </c>
      <c r="V137" s="32">
        <v>3.6</v>
      </c>
      <c r="W137" s="28">
        <f t="shared" si="6"/>
        <v>0.41872852930086435</v>
      </c>
      <c r="X137" s="28">
        <f>SUM(X$41,$W$46:$W137)</f>
        <v>83.1905075099086</v>
      </c>
      <c r="Y137" s="29">
        <v>27.274</v>
      </c>
    </row>
    <row r="138" spans="1:25" ht="12.75">
      <c r="A138" s="20">
        <v>132</v>
      </c>
      <c r="B138" s="21" t="s">
        <v>128</v>
      </c>
      <c r="C138" s="23">
        <v>23.3</v>
      </c>
      <c r="D138" s="22">
        <v>27.3</v>
      </c>
      <c r="E138" s="23">
        <v>29.5</v>
      </c>
      <c r="F138" s="23">
        <v>32.9</v>
      </c>
      <c r="G138" s="30">
        <v>38</v>
      </c>
      <c r="H138" s="23">
        <v>37.6</v>
      </c>
      <c r="I138" s="23">
        <v>34.5</v>
      </c>
      <c r="J138" s="23">
        <v>28.6</v>
      </c>
      <c r="K138" s="23">
        <v>28.5</v>
      </c>
      <c r="L138" s="30">
        <v>27.6</v>
      </c>
      <c r="M138" s="23">
        <v>25.7</v>
      </c>
      <c r="N138" s="31">
        <v>23.3</v>
      </c>
      <c r="O138" s="31">
        <v>20.8</v>
      </c>
      <c r="P138" s="31">
        <v>18.8</v>
      </c>
      <c r="Q138" s="32">
        <v>17.1</v>
      </c>
      <c r="R138" s="31">
        <v>15.5</v>
      </c>
      <c r="S138" s="31">
        <v>13.9</v>
      </c>
      <c r="T138" s="31">
        <v>12.1</v>
      </c>
      <c r="U138" s="31">
        <v>10.4</v>
      </c>
      <c r="V138" s="32">
        <v>8.8</v>
      </c>
      <c r="W138" s="28">
        <f t="shared" si="6"/>
        <v>0.007246456912444377</v>
      </c>
      <c r="X138" s="28">
        <f>SUM(X$41,$W$46:$W138)</f>
        <v>83.19775396682104</v>
      </c>
      <c r="Y138" s="29">
        <v>0.472</v>
      </c>
    </row>
    <row r="139" spans="1:25" ht="12.75">
      <c r="A139" s="20">
        <v>133</v>
      </c>
      <c r="B139" s="21" t="s">
        <v>137</v>
      </c>
      <c r="C139" s="23">
        <v>25</v>
      </c>
      <c r="D139" s="22">
        <v>27.4</v>
      </c>
      <c r="E139" s="23">
        <v>29.8</v>
      </c>
      <c r="F139" s="23">
        <v>31.5</v>
      </c>
      <c r="G139" s="30">
        <v>32.5</v>
      </c>
      <c r="H139" s="23">
        <v>32.5</v>
      </c>
      <c r="I139" s="23">
        <v>30.6</v>
      </c>
      <c r="J139" s="23">
        <v>29.3</v>
      </c>
      <c r="K139" s="23">
        <v>26.4</v>
      </c>
      <c r="L139" s="30">
        <v>22.5</v>
      </c>
      <c r="M139" s="23">
        <v>20.2</v>
      </c>
      <c r="N139" s="31">
        <v>20.5</v>
      </c>
      <c r="O139" s="31">
        <v>19.7</v>
      </c>
      <c r="P139" s="31">
        <v>18.8</v>
      </c>
      <c r="Q139" s="32">
        <v>17.1</v>
      </c>
      <c r="R139" s="31">
        <v>15.6</v>
      </c>
      <c r="S139" s="31">
        <v>14.2</v>
      </c>
      <c r="T139" s="31">
        <v>13</v>
      </c>
      <c r="U139" s="31">
        <v>11.9</v>
      </c>
      <c r="V139" s="32">
        <v>10.8</v>
      </c>
      <c r="W139" s="28">
        <f t="shared" si="6"/>
        <v>0.17621786534117917</v>
      </c>
      <c r="X139" s="28">
        <f>SUM(X$41,$W$46:$W139)</f>
        <v>83.37397183216221</v>
      </c>
      <c r="Y139" s="29">
        <v>11.478</v>
      </c>
    </row>
    <row r="140" spans="1:25" ht="12.75">
      <c r="A140" s="20">
        <v>134</v>
      </c>
      <c r="B140" s="21" t="s">
        <v>135</v>
      </c>
      <c r="C140" s="23">
        <v>24.7</v>
      </c>
      <c r="D140" s="22">
        <v>27.7</v>
      </c>
      <c r="E140" s="23">
        <v>30.5</v>
      </c>
      <c r="F140" s="23">
        <v>30.8</v>
      </c>
      <c r="G140" s="30">
        <v>29.9</v>
      </c>
      <c r="H140" s="23">
        <v>26.4</v>
      </c>
      <c r="I140" s="23">
        <v>26.6</v>
      </c>
      <c r="J140" s="23">
        <v>23.4</v>
      </c>
      <c r="K140" s="23">
        <v>20.1</v>
      </c>
      <c r="L140" s="30">
        <v>17</v>
      </c>
      <c r="M140" s="23">
        <v>14.9</v>
      </c>
      <c r="N140" s="31">
        <v>14.7</v>
      </c>
      <c r="O140" s="31">
        <v>14</v>
      </c>
      <c r="P140" s="31">
        <v>12.5</v>
      </c>
      <c r="Q140" s="32">
        <v>10.5</v>
      </c>
      <c r="R140" s="31">
        <v>8.5</v>
      </c>
      <c r="S140" s="31">
        <v>7</v>
      </c>
      <c r="T140" s="31">
        <v>5.7</v>
      </c>
      <c r="U140" s="31">
        <v>4.8</v>
      </c>
      <c r="V140" s="32">
        <v>3.7</v>
      </c>
      <c r="W140" s="28">
        <f t="shared" si="6"/>
        <v>0.46817945666311717</v>
      </c>
      <c r="X140" s="28">
        <f>SUM(X$41,$W$46:$W140)</f>
        <v>83.84215128882533</v>
      </c>
      <c r="Y140" s="29">
        <v>30.495</v>
      </c>
    </row>
    <row r="141" spans="1:25" ht="12.75">
      <c r="A141" s="20">
        <v>135</v>
      </c>
      <c r="B141" s="21" t="s">
        <v>148</v>
      </c>
      <c r="C141" s="23">
        <v>26.2</v>
      </c>
      <c r="D141" s="22">
        <v>27.7</v>
      </c>
      <c r="E141" s="23">
        <v>29.5</v>
      </c>
      <c r="F141" s="23">
        <v>29.7</v>
      </c>
      <c r="G141" s="30">
        <v>29.1</v>
      </c>
      <c r="H141" s="23">
        <v>28.4</v>
      </c>
      <c r="I141" s="23">
        <v>26.7</v>
      </c>
      <c r="J141" s="23">
        <v>24.2</v>
      </c>
      <c r="K141" s="23">
        <v>21.6</v>
      </c>
      <c r="L141" s="30">
        <v>20.4</v>
      </c>
      <c r="M141" s="23">
        <v>18.2</v>
      </c>
      <c r="N141" s="31">
        <v>15.9</v>
      </c>
      <c r="O141" s="31">
        <v>14</v>
      </c>
      <c r="P141" s="31">
        <v>12.4</v>
      </c>
      <c r="Q141" s="32">
        <v>10.8</v>
      </c>
      <c r="R141" s="31">
        <v>9.2</v>
      </c>
      <c r="S141" s="31">
        <v>7.7</v>
      </c>
      <c r="T141" s="31">
        <v>6.1</v>
      </c>
      <c r="U141" s="31">
        <v>4.7</v>
      </c>
      <c r="V141" s="32">
        <v>3.5</v>
      </c>
      <c r="W141" s="28">
        <f t="shared" si="6"/>
        <v>0.200521130791178</v>
      </c>
      <c r="X141" s="28">
        <f>SUM(X$41,$W$46:$W141)</f>
        <v>84.04267241961651</v>
      </c>
      <c r="Y141" s="29">
        <v>13.061</v>
      </c>
    </row>
    <row r="142" spans="1:25" ht="12.75">
      <c r="A142" s="20">
        <v>136</v>
      </c>
      <c r="B142" s="21" t="s">
        <v>155</v>
      </c>
      <c r="C142" s="23">
        <v>27</v>
      </c>
      <c r="D142" s="22">
        <v>27.7</v>
      </c>
      <c r="E142" s="23">
        <v>28.8</v>
      </c>
      <c r="F142" s="23">
        <v>30.8</v>
      </c>
      <c r="G142" s="30">
        <v>33.4</v>
      </c>
      <c r="H142" s="23">
        <v>34</v>
      </c>
      <c r="I142" s="23">
        <v>34.7</v>
      </c>
      <c r="J142" s="23">
        <v>33.2</v>
      </c>
      <c r="K142" s="23">
        <v>29</v>
      </c>
      <c r="L142" s="30">
        <v>22.1</v>
      </c>
      <c r="M142" s="23">
        <v>13.2</v>
      </c>
      <c r="N142" s="31">
        <v>7.3</v>
      </c>
      <c r="O142" s="31">
        <v>5.9</v>
      </c>
      <c r="P142" s="31">
        <v>5.9</v>
      </c>
      <c r="Q142" s="32">
        <v>4.8</v>
      </c>
      <c r="R142" s="31">
        <v>4.6</v>
      </c>
      <c r="S142" s="31">
        <v>4.5</v>
      </c>
      <c r="T142" s="31">
        <v>4.6</v>
      </c>
      <c r="U142" s="31">
        <v>4.6</v>
      </c>
      <c r="V142" s="32">
        <v>4.5</v>
      </c>
      <c r="W142" s="28">
        <f aca="true" t="shared" si="7" ref="W142:W173">100*$Y142/$Y$203</f>
        <v>0.017271745818855773</v>
      </c>
      <c r="X142" s="28">
        <f>SUM(X$41,$W$46:$W142)</f>
        <v>84.05994416543537</v>
      </c>
      <c r="Y142" s="29">
        <v>1.125</v>
      </c>
    </row>
    <row r="143" spans="1:25" ht="12.75">
      <c r="A143" s="20">
        <v>137</v>
      </c>
      <c r="B143" s="21" t="s">
        <v>153</v>
      </c>
      <c r="C143" s="23">
        <v>27</v>
      </c>
      <c r="D143" s="22">
        <v>27.8</v>
      </c>
      <c r="E143" s="23">
        <v>30.7</v>
      </c>
      <c r="F143" s="23">
        <v>26.3</v>
      </c>
      <c r="G143" s="30">
        <v>26.8</v>
      </c>
      <c r="H143" s="23">
        <v>25.7</v>
      </c>
      <c r="I143" s="23">
        <v>26.5</v>
      </c>
      <c r="J143" s="23">
        <v>27.5</v>
      </c>
      <c r="K143" s="23">
        <v>24.1</v>
      </c>
      <c r="L143" s="30">
        <v>16.5</v>
      </c>
      <c r="M143" s="23">
        <v>14.6</v>
      </c>
      <c r="N143" s="31">
        <v>13.6</v>
      </c>
      <c r="O143" s="31">
        <v>12.9</v>
      </c>
      <c r="P143" s="31">
        <v>11.4</v>
      </c>
      <c r="Q143" s="32">
        <v>9</v>
      </c>
      <c r="R143" s="31">
        <v>6.8</v>
      </c>
      <c r="S143" s="31">
        <v>5.8</v>
      </c>
      <c r="T143" s="31">
        <v>4.9</v>
      </c>
      <c r="U143" s="31">
        <v>3.8</v>
      </c>
      <c r="V143" s="32">
        <v>2.4</v>
      </c>
      <c r="W143" s="28">
        <f t="shared" si="7"/>
        <v>0.0741994200378044</v>
      </c>
      <c r="X143" s="28">
        <f>SUM(X$41,$W$46:$W143)</f>
        <v>84.13414358547317</v>
      </c>
      <c r="Y143" s="29">
        <v>4.833</v>
      </c>
    </row>
    <row r="144" spans="1:25" ht="12.75">
      <c r="A144" s="20">
        <v>138</v>
      </c>
      <c r="B144" s="21" t="s">
        <v>141</v>
      </c>
      <c r="C144" s="23">
        <v>25.3</v>
      </c>
      <c r="D144" s="22">
        <v>28</v>
      </c>
      <c r="E144" s="23">
        <v>27.4</v>
      </c>
      <c r="F144" s="23">
        <v>29</v>
      </c>
      <c r="G144" s="30">
        <v>24.7</v>
      </c>
      <c r="H144" s="23">
        <v>22.3</v>
      </c>
      <c r="I144" s="23">
        <v>20.5</v>
      </c>
      <c r="J144" s="23">
        <v>16.7</v>
      </c>
      <c r="K144" s="23">
        <v>15.8</v>
      </c>
      <c r="L144" s="30">
        <v>15.1</v>
      </c>
      <c r="M144" s="23">
        <v>12.2</v>
      </c>
      <c r="N144" s="31">
        <v>8.7</v>
      </c>
      <c r="O144" s="31">
        <v>6.6</v>
      </c>
      <c r="P144" s="31">
        <v>6.9</v>
      </c>
      <c r="Q144" s="32">
        <v>6.7</v>
      </c>
      <c r="R144" s="31">
        <v>5.1</v>
      </c>
      <c r="S144" s="31">
        <v>1.8</v>
      </c>
      <c r="T144" s="31">
        <v>-1.6</v>
      </c>
      <c r="U144" s="35">
        <v>-4</v>
      </c>
      <c r="V144" s="36">
        <v>-5.2</v>
      </c>
      <c r="W144" s="28">
        <f t="shared" si="7"/>
        <v>0.011345617920119483</v>
      </c>
      <c r="X144" s="28">
        <f>SUM(X$41,$W$46:$W144)</f>
        <v>84.14548920339328</v>
      </c>
      <c r="Y144" s="29">
        <v>0.739</v>
      </c>
    </row>
    <row r="145" spans="1:25" ht="12.75">
      <c r="A145" s="20">
        <v>139</v>
      </c>
      <c r="B145" s="21" t="s">
        <v>152</v>
      </c>
      <c r="C145" s="23">
        <v>26.8</v>
      </c>
      <c r="D145" s="22">
        <v>28</v>
      </c>
      <c r="E145" s="23">
        <v>29.8</v>
      </c>
      <c r="F145" s="23">
        <v>31.6</v>
      </c>
      <c r="G145" s="30">
        <v>33.3</v>
      </c>
      <c r="H145" s="23">
        <v>32.9</v>
      </c>
      <c r="I145" s="23">
        <v>32.8</v>
      </c>
      <c r="J145" s="23">
        <v>34.4</v>
      </c>
      <c r="K145" s="23">
        <v>33.6</v>
      </c>
      <c r="L145" s="30">
        <v>30.5</v>
      </c>
      <c r="M145" s="23">
        <v>31.8</v>
      </c>
      <c r="N145" s="31">
        <v>33.2</v>
      </c>
      <c r="O145" s="31">
        <v>32.8</v>
      </c>
      <c r="P145" s="31">
        <v>31.5</v>
      </c>
      <c r="Q145" s="32">
        <v>29.1</v>
      </c>
      <c r="R145" s="31">
        <v>26.3</v>
      </c>
      <c r="S145" s="31">
        <v>23.8</v>
      </c>
      <c r="T145" s="31">
        <v>21.6</v>
      </c>
      <c r="U145" s="31">
        <v>19.8</v>
      </c>
      <c r="V145" s="32">
        <v>17.9</v>
      </c>
      <c r="W145" s="28">
        <f t="shared" si="7"/>
        <v>0.4444135344163716</v>
      </c>
      <c r="X145" s="28">
        <f>SUM(X$41,$W$46:$W145)</f>
        <v>84.58990273780965</v>
      </c>
      <c r="Y145" s="29">
        <v>28.947</v>
      </c>
    </row>
    <row r="146" spans="1:25" ht="12.75">
      <c r="A146" s="20">
        <v>140</v>
      </c>
      <c r="B146" s="21" t="s">
        <v>149</v>
      </c>
      <c r="C146" s="23">
        <v>26.6</v>
      </c>
      <c r="D146" s="22">
        <v>28.3</v>
      </c>
      <c r="E146" s="23">
        <v>29</v>
      </c>
      <c r="F146" s="23">
        <v>29.8</v>
      </c>
      <c r="G146" s="30">
        <v>30.5</v>
      </c>
      <c r="H146" s="23">
        <v>31.6</v>
      </c>
      <c r="I146" s="23">
        <v>30.7</v>
      </c>
      <c r="J146" s="23">
        <v>30.4</v>
      </c>
      <c r="K146" s="23">
        <v>27.6</v>
      </c>
      <c r="L146" s="30">
        <v>26.1</v>
      </c>
      <c r="M146" s="23">
        <v>27.5</v>
      </c>
      <c r="N146" s="31">
        <v>26.1</v>
      </c>
      <c r="O146" s="31">
        <v>23.6</v>
      </c>
      <c r="P146" s="31">
        <v>21.2</v>
      </c>
      <c r="Q146" s="32">
        <v>19.3</v>
      </c>
      <c r="R146" s="31">
        <v>17.7</v>
      </c>
      <c r="S146" s="31">
        <v>15.9</v>
      </c>
      <c r="T146" s="31">
        <v>14.1</v>
      </c>
      <c r="U146" s="31">
        <v>12.1</v>
      </c>
      <c r="V146" s="32">
        <v>10.2</v>
      </c>
      <c r="W146" s="28">
        <f t="shared" si="7"/>
        <v>0.5907397649937178</v>
      </c>
      <c r="X146" s="28">
        <f>SUM(X$41,$W$46:$W146)</f>
        <v>85.18064250280337</v>
      </c>
      <c r="Y146" s="29">
        <v>38.478</v>
      </c>
    </row>
    <row r="147" spans="1:25" ht="12.75">
      <c r="A147" s="20">
        <v>141</v>
      </c>
      <c r="B147" s="21" t="s">
        <v>159</v>
      </c>
      <c r="C147" s="23">
        <v>27.3</v>
      </c>
      <c r="D147" s="22">
        <v>28.4</v>
      </c>
      <c r="E147" s="23">
        <v>27.5</v>
      </c>
      <c r="F147" s="23">
        <v>26.7</v>
      </c>
      <c r="G147" s="30">
        <v>26.3</v>
      </c>
      <c r="H147" s="23">
        <v>23.9</v>
      </c>
      <c r="I147" s="23">
        <v>22.9</v>
      </c>
      <c r="J147" s="23">
        <v>18.3</v>
      </c>
      <c r="K147" s="23">
        <v>17.6</v>
      </c>
      <c r="L147" s="30">
        <v>16.3</v>
      </c>
      <c r="M147" s="23">
        <v>13.7</v>
      </c>
      <c r="N147" s="31">
        <v>12.5</v>
      </c>
      <c r="O147" s="31">
        <v>11</v>
      </c>
      <c r="P147" s="31">
        <v>9.5</v>
      </c>
      <c r="Q147" s="32">
        <v>8</v>
      </c>
      <c r="R147" s="31">
        <v>6.5</v>
      </c>
      <c r="S147" s="31">
        <v>5.2</v>
      </c>
      <c r="T147" s="31">
        <v>4.1</v>
      </c>
      <c r="U147" s="31">
        <v>2.8</v>
      </c>
      <c r="V147" s="32">
        <v>1.7</v>
      </c>
      <c r="W147" s="28">
        <f t="shared" si="7"/>
        <v>1.1202838154683608</v>
      </c>
      <c r="X147" s="28">
        <f>SUM(X$41,$W$46:$W147)</f>
        <v>86.30092631827172</v>
      </c>
      <c r="Y147" s="29">
        <v>72.97</v>
      </c>
    </row>
    <row r="148" spans="1:25" ht="12.75">
      <c r="A148" s="20">
        <v>142</v>
      </c>
      <c r="B148" s="21" t="s">
        <v>145</v>
      </c>
      <c r="C148" s="23">
        <v>25.9</v>
      </c>
      <c r="D148" s="22">
        <v>28.5</v>
      </c>
      <c r="E148" s="23">
        <v>28.3</v>
      </c>
      <c r="F148" s="23">
        <v>24.6</v>
      </c>
      <c r="G148" s="30">
        <v>21.4</v>
      </c>
      <c r="H148" s="23">
        <v>12.7</v>
      </c>
      <c r="I148" s="23">
        <v>13.5</v>
      </c>
      <c r="J148" s="23">
        <v>13</v>
      </c>
      <c r="K148" s="23">
        <v>11.7</v>
      </c>
      <c r="L148" s="30">
        <v>11.3</v>
      </c>
      <c r="M148" s="23">
        <v>9.5</v>
      </c>
      <c r="N148" s="31">
        <v>8.4</v>
      </c>
      <c r="O148" s="31">
        <v>6.6</v>
      </c>
      <c r="P148" s="31">
        <v>5.3</v>
      </c>
      <c r="Q148" s="32">
        <v>4.1</v>
      </c>
      <c r="R148" s="31">
        <v>3</v>
      </c>
      <c r="S148" s="31">
        <v>1.9</v>
      </c>
      <c r="T148" s="31">
        <v>0.3999999999999986</v>
      </c>
      <c r="U148" s="31">
        <v>-1</v>
      </c>
      <c r="V148" s="34">
        <v>-2.3</v>
      </c>
      <c r="W148" s="28">
        <f t="shared" si="7"/>
        <v>0.006724466372141181</v>
      </c>
      <c r="X148" s="28">
        <f>SUM(X$41,$W$46:$W148)</f>
        <v>86.30765078464387</v>
      </c>
      <c r="Y148" s="29">
        <v>0.438</v>
      </c>
    </row>
    <row r="149" spans="1:25" ht="12.75">
      <c r="A149" s="20">
        <v>143</v>
      </c>
      <c r="B149" s="21" t="s">
        <v>143</v>
      </c>
      <c r="C149" s="23">
        <v>25.5</v>
      </c>
      <c r="D149" s="22">
        <v>28.6</v>
      </c>
      <c r="E149" s="23">
        <v>30.7</v>
      </c>
      <c r="F149" s="23">
        <v>32.7</v>
      </c>
      <c r="G149" s="30">
        <v>34.2</v>
      </c>
      <c r="H149" s="23">
        <v>34.6</v>
      </c>
      <c r="I149" s="23">
        <v>34.7</v>
      </c>
      <c r="J149" s="23">
        <v>24.5</v>
      </c>
      <c r="K149" s="23">
        <v>20</v>
      </c>
      <c r="L149" s="30">
        <v>19.8</v>
      </c>
      <c r="M149" s="23">
        <v>19.9</v>
      </c>
      <c r="N149" s="31">
        <v>19.3</v>
      </c>
      <c r="O149" s="31">
        <v>17.2</v>
      </c>
      <c r="P149" s="31">
        <v>14</v>
      </c>
      <c r="Q149" s="32">
        <v>10.7</v>
      </c>
      <c r="R149" s="31">
        <v>8.5</v>
      </c>
      <c r="S149" s="31">
        <v>7.6</v>
      </c>
      <c r="T149" s="31">
        <v>7.4</v>
      </c>
      <c r="U149" s="31">
        <v>6.5</v>
      </c>
      <c r="V149" s="32">
        <v>5</v>
      </c>
      <c r="W149" s="28">
        <f t="shared" si="7"/>
        <v>0.09085705933865643</v>
      </c>
      <c r="X149" s="28">
        <f>SUM(X$41,$W$46:$W149)</f>
        <v>86.39850784398253</v>
      </c>
      <c r="Y149" s="29">
        <v>5.918</v>
      </c>
    </row>
    <row r="150" spans="1:25" ht="12.75">
      <c r="A150" s="20">
        <v>144</v>
      </c>
      <c r="B150" s="21" t="s">
        <v>154</v>
      </c>
      <c r="C150" s="23">
        <v>27</v>
      </c>
      <c r="D150" s="22">
        <v>28.6</v>
      </c>
      <c r="E150" s="23">
        <v>30.4</v>
      </c>
      <c r="F150" s="23">
        <v>21.7</v>
      </c>
      <c r="G150" s="30">
        <v>19.6</v>
      </c>
      <c r="H150" s="23">
        <v>22.2</v>
      </c>
      <c r="I150" s="23">
        <v>21.3</v>
      </c>
      <c r="J150" s="23">
        <v>17.9</v>
      </c>
      <c r="K150" s="23">
        <v>11.3</v>
      </c>
      <c r="L150" s="30">
        <v>7.9</v>
      </c>
      <c r="M150" s="23">
        <v>6.6</v>
      </c>
      <c r="N150" s="31">
        <v>6.7</v>
      </c>
      <c r="O150" s="31">
        <v>6.6</v>
      </c>
      <c r="P150" s="31">
        <v>5.6</v>
      </c>
      <c r="Q150" s="32">
        <v>4.1</v>
      </c>
      <c r="R150" s="31">
        <v>2.7</v>
      </c>
      <c r="S150" s="31">
        <v>1.4</v>
      </c>
      <c r="T150" s="31">
        <v>0.7000000000000011</v>
      </c>
      <c r="U150" s="31">
        <v>-0.3000000000000007</v>
      </c>
      <c r="V150" s="32">
        <v>-1.3</v>
      </c>
      <c r="W150" s="28">
        <f t="shared" si="7"/>
        <v>0.020326925745924485</v>
      </c>
      <c r="X150" s="28">
        <f>SUM(X$41,$W$46:$W150)</f>
        <v>86.41883476972845</v>
      </c>
      <c r="Y150" s="29">
        <v>1.324</v>
      </c>
    </row>
    <row r="151" spans="1:25" ht="12.75">
      <c r="A151" s="20">
        <v>145</v>
      </c>
      <c r="B151" s="21" t="s">
        <v>140</v>
      </c>
      <c r="C151" s="23">
        <v>25.3</v>
      </c>
      <c r="D151" s="22">
        <v>28.9</v>
      </c>
      <c r="E151" s="23">
        <v>29.9</v>
      </c>
      <c r="F151" s="23">
        <v>28.1</v>
      </c>
      <c r="G151" s="30">
        <v>25.9</v>
      </c>
      <c r="H151" s="23">
        <v>21.7</v>
      </c>
      <c r="I151" s="23">
        <v>26.4</v>
      </c>
      <c r="J151" s="23">
        <v>26.9</v>
      </c>
      <c r="K151" s="23">
        <v>22.8</v>
      </c>
      <c r="L151" s="30">
        <v>19.8</v>
      </c>
      <c r="M151" s="23">
        <v>18.2</v>
      </c>
      <c r="N151" s="31">
        <v>16.1</v>
      </c>
      <c r="O151" s="31">
        <v>14.4</v>
      </c>
      <c r="P151" s="31">
        <v>12.3</v>
      </c>
      <c r="Q151" s="32">
        <v>10.3</v>
      </c>
      <c r="R151" s="31">
        <v>8.4</v>
      </c>
      <c r="S151" s="31">
        <v>7.2</v>
      </c>
      <c r="T151" s="31">
        <v>6.2</v>
      </c>
      <c r="U151" s="31">
        <v>5</v>
      </c>
      <c r="V151" s="32">
        <v>3.8</v>
      </c>
      <c r="W151" s="28">
        <f t="shared" si="7"/>
        <v>0.39384186265876187</v>
      </c>
      <c r="X151" s="28">
        <f>SUM(X$41,$W$46:$W151)</f>
        <v>86.81267663238721</v>
      </c>
      <c r="Y151" s="29">
        <v>25.653</v>
      </c>
    </row>
    <row r="152" spans="1:25" ht="12.75">
      <c r="A152" s="20">
        <v>146</v>
      </c>
      <c r="B152" s="21" t="s">
        <v>172</v>
      </c>
      <c r="C152" s="23">
        <v>28.6</v>
      </c>
      <c r="D152" s="22">
        <v>29</v>
      </c>
      <c r="E152" s="23">
        <v>29.5</v>
      </c>
      <c r="F152" s="23">
        <v>25.8</v>
      </c>
      <c r="G152" s="30">
        <v>23.8</v>
      </c>
      <c r="H152" s="23">
        <v>23.5</v>
      </c>
      <c r="I152" s="23">
        <v>22.5</v>
      </c>
      <c r="J152" s="23">
        <v>18.9</v>
      </c>
      <c r="K152" s="23">
        <v>15.8</v>
      </c>
      <c r="L152" s="30">
        <v>15.2</v>
      </c>
      <c r="M152" s="23">
        <v>14.3</v>
      </c>
      <c r="N152" s="31">
        <v>12.9</v>
      </c>
      <c r="O152" s="31">
        <v>11.1</v>
      </c>
      <c r="P152" s="31">
        <v>9.4</v>
      </c>
      <c r="Q152" s="32">
        <v>8.1</v>
      </c>
      <c r="R152" s="31">
        <v>6.7</v>
      </c>
      <c r="S152" s="31">
        <v>5.4</v>
      </c>
      <c r="T152" s="31">
        <v>4.3</v>
      </c>
      <c r="U152" s="31">
        <v>3.2</v>
      </c>
      <c r="V152" s="32">
        <v>2.1</v>
      </c>
      <c r="W152" s="28">
        <f t="shared" si="7"/>
        <v>2.868353371629016</v>
      </c>
      <c r="X152" s="28">
        <f>SUM(X$41,$W$46:$W152)</f>
        <v>89.68103000401622</v>
      </c>
      <c r="Y152" s="29">
        <v>186.831</v>
      </c>
    </row>
    <row r="153" spans="1:25" ht="12.75">
      <c r="A153" s="20">
        <v>147</v>
      </c>
      <c r="B153" s="21" t="s">
        <v>147</v>
      </c>
      <c r="C153" s="23">
        <v>26.1</v>
      </c>
      <c r="D153" s="22">
        <v>29.1</v>
      </c>
      <c r="E153" s="23">
        <v>29.5</v>
      </c>
      <c r="F153" s="23">
        <v>26.5</v>
      </c>
      <c r="G153" s="30">
        <v>23.7</v>
      </c>
      <c r="H153" s="23">
        <v>19</v>
      </c>
      <c r="I153" s="23">
        <v>17.6</v>
      </c>
      <c r="J153" s="23">
        <v>17.5</v>
      </c>
      <c r="K153" s="23">
        <v>16.1</v>
      </c>
      <c r="L153" s="30">
        <v>15</v>
      </c>
      <c r="M153" s="23">
        <v>14.8</v>
      </c>
      <c r="N153" s="31">
        <v>12.7</v>
      </c>
      <c r="O153" s="31">
        <v>10.9</v>
      </c>
      <c r="P153" s="31">
        <v>9.5</v>
      </c>
      <c r="Q153" s="32">
        <v>8.2</v>
      </c>
      <c r="R153" s="31">
        <v>6.9</v>
      </c>
      <c r="S153" s="31">
        <v>5.5</v>
      </c>
      <c r="T153" s="31">
        <v>3.9</v>
      </c>
      <c r="U153" s="31">
        <v>2.9</v>
      </c>
      <c r="V153" s="32">
        <v>1.9</v>
      </c>
      <c r="W153" s="28">
        <f t="shared" si="7"/>
        <v>0.012051840415823807</v>
      </c>
      <c r="X153" s="28">
        <f>SUM(X$41,$W$46:$W153)</f>
        <v>89.69308184443204</v>
      </c>
      <c r="Y153" s="29">
        <v>0.785</v>
      </c>
    </row>
    <row r="154" spans="1:25" ht="12.75">
      <c r="A154" s="20">
        <v>148</v>
      </c>
      <c r="B154" s="21" t="s">
        <v>176</v>
      </c>
      <c r="C154" s="23">
        <v>28.8</v>
      </c>
      <c r="D154" s="22">
        <v>29.1</v>
      </c>
      <c r="E154" s="23">
        <v>26.9</v>
      </c>
      <c r="F154" s="23">
        <v>18</v>
      </c>
      <c r="G154" s="30">
        <v>14.5</v>
      </c>
      <c r="H154" s="23">
        <v>12.2</v>
      </c>
      <c r="I154" s="23">
        <v>10.9</v>
      </c>
      <c r="J154" s="23">
        <v>7.9</v>
      </c>
      <c r="K154" s="23">
        <v>6.8</v>
      </c>
      <c r="L154" s="30">
        <v>4.9</v>
      </c>
      <c r="M154" s="25">
        <v>2.8</v>
      </c>
      <c r="N154" s="26">
        <v>1.7</v>
      </c>
      <c r="O154" s="26">
        <v>0.6</v>
      </c>
      <c r="P154" s="26">
        <v>-0.09999999999999964</v>
      </c>
      <c r="Q154" s="27">
        <v>-0.8</v>
      </c>
      <c r="R154" s="26">
        <v>-1.7</v>
      </c>
      <c r="S154" s="35">
        <v>-2.7</v>
      </c>
      <c r="T154" s="35">
        <v>-3.8</v>
      </c>
      <c r="U154" s="35">
        <v>-4.8</v>
      </c>
      <c r="V154" s="36">
        <v>-5.6</v>
      </c>
      <c r="W154" s="28">
        <f t="shared" si="7"/>
        <v>0.10834374243881352</v>
      </c>
      <c r="X154" s="28">
        <f>SUM(X$41,$W$46:$W154)</f>
        <v>89.80142558687086</v>
      </c>
      <c r="Y154" s="29">
        <v>7.057</v>
      </c>
    </row>
    <row r="155" spans="1:25" ht="12.75">
      <c r="A155" s="20">
        <v>149</v>
      </c>
      <c r="B155" s="21" t="s">
        <v>171</v>
      </c>
      <c r="C155" s="23">
        <v>28.5</v>
      </c>
      <c r="D155" s="22">
        <v>29.2</v>
      </c>
      <c r="E155" s="23">
        <v>25.4</v>
      </c>
      <c r="F155" s="23">
        <v>24.3</v>
      </c>
      <c r="G155" s="30">
        <v>22.7</v>
      </c>
      <c r="H155" s="23">
        <v>21</v>
      </c>
      <c r="I155" s="23">
        <v>19</v>
      </c>
      <c r="J155" s="23">
        <v>14.9</v>
      </c>
      <c r="K155" s="23">
        <v>13.9</v>
      </c>
      <c r="L155" s="30">
        <v>11.2</v>
      </c>
      <c r="M155" s="23">
        <v>9</v>
      </c>
      <c r="N155" s="31">
        <v>7.8</v>
      </c>
      <c r="O155" s="31">
        <v>6.9</v>
      </c>
      <c r="P155" s="31">
        <v>5.7</v>
      </c>
      <c r="Q155" s="32">
        <v>3.9</v>
      </c>
      <c r="R155" s="31">
        <v>2.2</v>
      </c>
      <c r="S155" s="31">
        <v>0.6999999999999993</v>
      </c>
      <c r="T155" s="31">
        <v>-0.5</v>
      </c>
      <c r="U155" s="31">
        <v>-1.4</v>
      </c>
      <c r="V155" s="34">
        <v>-2.3</v>
      </c>
      <c r="W155" s="28">
        <f t="shared" si="7"/>
        <v>0.29355826826874776</v>
      </c>
      <c r="X155" s="28">
        <f>SUM(X$41,$W$46:$W155)</f>
        <v>90.09498385513962</v>
      </c>
      <c r="Y155" s="29">
        <v>19.121</v>
      </c>
    </row>
    <row r="156" spans="1:25" ht="12.75">
      <c r="A156" s="20">
        <v>150</v>
      </c>
      <c r="B156" s="21" t="s">
        <v>127</v>
      </c>
      <c r="C156" s="23">
        <v>23.3</v>
      </c>
      <c r="D156" s="22">
        <v>29.4</v>
      </c>
      <c r="E156" s="23">
        <v>30.5</v>
      </c>
      <c r="F156" s="23">
        <v>28.8</v>
      </c>
      <c r="G156" s="30">
        <v>24.3</v>
      </c>
      <c r="H156" s="23">
        <v>21.4</v>
      </c>
      <c r="I156" s="23">
        <v>20.2</v>
      </c>
      <c r="J156" s="23">
        <v>19.1</v>
      </c>
      <c r="K156" s="23">
        <v>17.8</v>
      </c>
      <c r="L156" s="30">
        <v>16.1</v>
      </c>
      <c r="M156" s="23">
        <v>14.7</v>
      </c>
      <c r="N156" s="31">
        <v>12.8</v>
      </c>
      <c r="O156" s="31">
        <v>11.8</v>
      </c>
      <c r="P156" s="31">
        <v>10.7</v>
      </c>
      <c r="Q156" s="32">
        <v>9.4</v>
      </c>
      <c r="R156" s="31">
        <v>8</v>
      </c>
      <c r="S156" s="31">
        <v>6.3</v>
      </c>
      <c r="T156" s="31">
        <v>4.8</v>
      </c>
      <c r="U156" s="31">
        <v>3.4</v>
      </c>
      <c r="V156" s="32">
        <v>2.2</v>
      </c>
      <c r="W156" s="28">
        <f t="shared" si="7"/>
        <v>0.04117584203215216</v>
      </c>
      <c r="X156" s="28">
        <f>SUM(X$41,$W$46:$W156)</f>
        <v>90.13615969717176</v>
      </c>
      <c r="Y156" s="29">
        <v>2.682</v>
      </c>
    </row>
    <row r="157" spans="1:25" ht="12.75">
      <c r="A157" s="20">
        <v>151</v>
      </c>
      <c r="B157" s="21" t="s">
        <v>150</v>
      </c>
      <c r="C157" s="23">
        <v>26.6</v>
      </c>
      <c r="D157" s="22">
        <v>29.4</v>
      </c>
      <c r="E157" s="23">
        <v>30.6</v>
      </c>
      <c r="F157" s="23">
        <v>30.4</v>
      </c>
      <c r="G157" s="30">
        <v>28.1</v>
      </c>
      <c r="H157" s="23">
        <v>24.7</v>
      </c>
      <c r="I157" s="23">
        <v>22.9</v>
      </c>
      <c r="J157" s="23">
        <v>21.9</v>
      </c>
      <c r="K157" s="23">
        <v>19.8</v>
      </c>
      <c r="L157" s="30">
        <v>19.1</v>
      </c>
      <c r="M157" s="23">
        <v>17.7</v>
      </c>
      <c r="N157" s="31">
        <v>15.8</v>
      </c>
      <c r="O157" s="31">
        <v>14</v>
      </c>
      <c r="P157" s="31">
        <v>12.4</v>
      </c>
      <c r="Q157" s="32">
        <v>11</v>
      </c>
      <c r="R157" s="31">
        <v>9.6</v>
      </c>
      <c r="S157" s="31">
        <v>8</v>
      </c>
      <c r="T157" s="31">
        <v>6.5</v>
      </c>
      <c r="U157" s="31">
        <v>5.1</v>
      </c>
      <c r="V157" s="32">
        <v>3.9</v>
      </c>
      <c r="W157" s="28">
        <f t="shared" si="7"/>
        <v>0.049619806654703884</v>
      </c>
      <c r="X157" s="28">
        <f>SUM(X$41,$W$46:$W157)</f>
        <v>90.18577950382647</v>
      </c>
      <c r="Y157" s="29">
        <v>3.232</v>
      </c>
    </row>
    <row r="158" spans="1:25" ht="12.75">
      <c r="A158" s="20">
        <v>152</v>
      </c>
      <c r="B158" s="21" t="s">
        <v>151</v>
      </c>
      <c r="C158" s="23">
        <v>26.6</v>
      </c>
      <c r="D158" s="22">
        <v>29.4</v>
      </c>
      <c r="E158" s="23">
        <v>27.1</v>
      </c>
      <c r="F158" s="23">
        <v>23.6</v>
      </c>
      <c r="G158" s="30">
        <v>18.6</v>
      </c>
      <c r="H158" s="23">
        <v>10.6</v>
      </c>
      <c r="I158" s="23">
        <v>10.3</v>
      </c>
      <c r="J158" s="23">
        <v>11.9</v>
      </c>
      <c r="K158" s="23">
        <v>10.1</v>
      </c>
      <c r="L158" s="30">
        <v>8.6</v>
      </c>
      <c r="M158" s="23">
        <v>7.2</v>
      </c>
      <c r="N158" s="31">
        <v>4.8</v>
      </c>
      <c r="O158" s="31">
        <v>3.3</v>
      </c>
      <c r="P158" s="31">
        <v>2.4</v>
      </c>
      <c r="Q158" s="32">
        <v>1.3</v>
      </c>
      <c r="R158" s="31">
        <v>-0.09999999999999964</v>
      </c>
      <c r="S158" s="26">
        <v>-1.8</v>
      </c>
      <c r="T158" s="35">
        <v>-3.7</v>
      </c>
      <c r="U158" s="35">
        <v>-5.4</v>
      </c>
      <c r="V158" s="36">
        <v>-7</v>
      </c>
      <c r="W158" s="28">
        <f t="shared" si="7"/>
        <v>0.006079654528237233</v>
      </c>
      <c r="X158" s="28">
        <f>SUM(X$41,$W$46:$W158)</f>
        <v>90.1918591583547</v>
      </c>
      <c r="Y158" s="29">
        <v>0.396</v>
      </c>
    </row>
    <row r="159" spans="1:25" ht="12.75">
      <c r="A159" s="20">
        <v>153</v>
      </c>
      <c r="B159" s="21" t="s">
        <v>162</v>
      </c>
      <c r="C159" s="23">
        <v>27.7</v>
      </c>
      <c r="D159" s="22">
        <v>29.5</v>
      </c>
      <c r="E159" s="23">
        <v>31.1</v>
      </c>
      <c r="F159" s="23">
        <v>32.3</v>
      </c>
      <c r="G159" s="30">
        <v>32.1</v>
      </c>
      <c r="H159" s="23">
        <v>33.1</v>
      </c>
      <c r="I159" s="23">
        <v>32.9</v>
      </c>
      <c r="J159" s="23">
        <v>32.1</v>
      </c>
      <c r="K159" s="23">
        <v>30.5</v>
      </c>
      <c r="L159" s="30">
        <v>27.4</v>
      </c>
      <c r="M159" s="23">
        <v>24.2</v>
      </c>
      <c r="N159" s="31">
        <v>22.3</v>
      </c>
      <c r="O159" s="31">
        <v>20.2</v>
      </c>
      <c r="P159" s="31">
        <v>17.9</v>
      </c>
      <c r="Q159" s="32">
        <v>15.6</v>
      </c>
      <c r="R159" s="31">
        <v>13.3</v>
      </c>
      <c r="S159" s="31">
        <v>11.2</v>
      </c>
      <c r="T159" s="31">
        <v>9.3</v>
      </c>
      <c r="U159" s="31">
        <v>8</v>
      </c>
      <c r="V159" s="32">
        <v>6.9</v>
      </c>
      <c r="W159" s="28">
        <f t="shared" si="7"/>
        <v>0.10492009860094254</v>
      </c>
      <c r="X159" s="28">
        <f>SUM(X$41,$W$46:$W159)</f>
        <v>90.29677925695565</v>
      </c>
      <c r="Y159" s="29">
        <v>6.834</v>
      </c>
    </row>
    <row r="160" spans="1:25" ht="12.75">
      <c r="A160" s="20">
        <v>154</v>
      </c>
      <c r="B160" s="21" t="s">
        <v>173</v>
      </c>
      <c r="C160" s="23">
        <v>28.6</v>
      </c>
      <c r="D160" s="22">
        <v>29.5</v>
      </c>
      <c r="E160" s="23">
        <v>33.5</v>
      </c>
      <c r="F160" s="23">
        <v>26.1</v>
      </c>
      <c r="G160" s="30">
        <v>19.6</v>
      </c>
      <c r="H160" s="23">
        <v>18.3</v>
      </c>
      <c r="I160" s="23">
        <v>19.2</v>
      </c>
      <c r="J160" s="23">
        <v>19.9</v>
      </c>
      <c r="K160" s="23">
        <v>18.6</v>
      </c>
      <c r="L160" s="30">
        <v>12</v>
      </c>
      <c r="M160" s="23">
        <v>7.4</v>
      </c>
      <c r="N160" s="31">
        <v>8.6</v>
      </c>
      <c r="O160" s="31">
        <v>8.8</v>
      </c>
      <c r="P160" s="31">
        <v>7.7</v>
      </c>
      <c r="Q160" s="32">
        <v>5.3</v>
      </c>
      <c r="R160" s="31">
        <v>2.9</v>
      </c>
      <c r="S160" s="31">
        <v>1.3</v>
      </c>
      <c r="T160" s="31">
        <v>0.5</v>
      </c>
      <c r="U160" s="31">
        <v>-0.3000000000000007</v>
      </c>
      <c r="V160" s="32">
        <v>-1.5</v>
      </c>
      <c r="W160" s="28">
        <f t="shared" si="7"/>
        <v>0.12822544095918528</v>
      </c>
      <c r="X160" s="28">
        <f>SUM(X$41,$W$46:$W160)</f>
        <v>90.42500469791483</v>
      </c>
      <c r="Y160" s="29">
        <v>8.352</v>
      </c>
    </row>
    <row r="161" spans="1:25" ht="12.75">
      <c r="A161" s="20">
        <v>155</v>
      </c>
      <c r="B161" s="21" t="s">
        <v>157</v>
      </c>
      <c r="C161" s="23">
        <v>27.1</v>
      </c>
      <c r="D161" s="22">
        <v>29.6</v>
      </c>
      <c r="E161" s="23">
        <v>31</v>
      </c>
      <c r="F161" s="23">
        <v>31.5</v>
      </c>
      <c r="G161" s="30">
        <v>32.6</v>
      </c>
      <c r="H161" s="23">
        <v>32</v>
      </c>
      <c r="I161" s="23">
        <v>31.3</v>
      </c>
      <c r="J161" s="23">
        <v>27.5</v>
      </c>
      <c r="K161" s="23">
        <v>22.7</v>
      </c>
      <c r="L161" s="30">
        <v>16.2</v>
      </c>
      <c r="M161" s="23">
        <v>15.7</v>
      </c>
      <c r="N161" s="31">
        <v>15.9</v>
      </c>
      <c r="O161" s="31">
        <v>15.3</v>
      </c>
      <c r="P161" s="31">
        <v>13.6</v>
      </c>
      <c r="Q161" s="32">
        <v>11.2</v>
      </c>
      <c r="R161" s="31">
        <v>8.8</v>
      </c>
      <c r="S161" s="31">
        <v>7.1</v>
      </c>
      <c r="T161" s="31">
        <v>6</v>
      </c>
      <c r="U161" s="31">
        <v>5.1</v>
      </c>
      <c r="V161" s="32">
        <v>4</v>
      </c>
      <c r="W161" s="28">
        <f t="shared" si="7"/>
        <v>0.504396388562389</v>
      </c>
      <c r="X161" s="28">
        <f>SUM(X$41,$W$46:$W161)</f>
        <v>90.92940108647721</v>
      </c>
      <c r="Y161" s="29">
        <v>32.854</v>
      </c>
    </row>
    <row r="162" spans="1:25" ht="12.75">
      <c r="A162" s="20">
        <v>156</v>
      </c>
      <c r="B162" s="21" t="s">
        <v>169</v>
      </c>
      <c r="C162" s="23">
        <v>28.1</v>
      </c>
      <c r="D162" s="22">
        <v>29.7</v>
      </c>
      <c r="E162" s="23">
        <v>30.5</v>
      </c>
      <c r="F162" s="23">
        <v>29.8</v>
      </c>
      <c r="G162" s="30">
        <v>29.9</v>
      </c>
      <c r="H162" s="23">
        <v>30.6</v>
      </c>
      <c r="I162" s="23">
        <v>29.5</v>
      </c>
      <c r="J162" s="23">
        <v>29.3</v>
      </c>
      <c r="K162" s="23">
        <v>29.4</v>
      </c>
      <c r="L162" s="30">
        <v>27.2</v>
      </c>
      <c r="M162" s="23">
        <v>25.3</v>
      </c>
      <c r="N162" s="31">
        <v>23.8</v>
      </c>
      <c r="O162" s="31">
        <v>21.8</v>
      </c>
      <c r="P162" s="31">
        <v>20</v>
      </c>
      <c r="Q162" s="32">
        <v>18.2</v>
      </c>
      <c r="R162" s="31">
        <v>16.4</v>
      </c>
      <c r="S162" s="31">
        <v>14.7</v>
      </c>
      <c r="T162" s="31">
        <v>13</v>
      </c>
      <c r="U162" s="31">
        <v>11.4</v>
      </c>
      <c r="V162" s="32">
        <v>9.9</v>
      </c>
      <c r="W162" s="28">
        <f t="shared" si="7"/>
        <v>0.0033008225342702146</v>
      </c>
      <c r="X162" s="28">
        <f>SUM(X$41,$W$46:$W162)</f>
        <v>90.93270190901148</v>
      </c>
      <c r="Y162" s="29">
        <v>0.215</v>
      </c>
    </row>
    <row r="163" spans="1:25" ht="12.75">
      <c r="A163" s="20">
        <v>157</v>
      </c>
      <c r="B163" s="21" t="s">
        <v>174</v>
      </c>
      <c r="C163" s="23">
        <v>28.7</v>
      </c>
      <c r="D163" s="22">
        <v>29.8</v>
      </c>
      <c r="E163" s="23">
        <v>33.2</v>
      </c>
      <c r="F163" s="23">
        <v>33.3</v>
      </c>
      <c r="G163" s="30">
        <v>28.5</v>
      </c>
      <c r="H163" s="23">
        <v>28.1</v>
      </c>
      <c r="I163" s="23">
        <v>28.3</v>
      </c>
      <c r="J163" s="23">
        <v>27.2</v>
      </c>
      <c r="K163" s="23">
        <v>22.5</v>
      </c>
      <c r="L163" s="30">
        <v>18.3</v>
      </c>
      <c r="M163" s="23">
        <v>16.2</v>
      </c>
      <c r="N163" s="31">
        <v>13.9</v>
      </c>
      <c r="O163" s="31">
        <v>12</v>
      </c>
      <c r="P163" s="31">
        <v>10.1</v>
      </c>
      <c r="Q163" s="32">
        <v>8.6</v>
      </c>
      <c r="R163" s="31">
        <v>7.5</v>
      </c>
      <c r="S163" s="31">
        <v>6.1</v>
      </c>
      <c r="T163" s="31">
        <v>4.7</v>
      </c>
      <c r="U163" s="31">
        <v>3.3</v>
      </c>
      <c r="V163" s="32">
        <v>2.1</v>
      </c>
      <c r="W163" s="28">
        <f t="shared" si="7"/>
        <v>0.011130680638818165</v>
      </c>
      <c r="X163" s="28">
        <f>SUM(X$41,$W$46:$W163)</f>
        <v>90.9438325896503</v>
      </c>
      <c r="Y163" s="29">
        <v>0.725</v>
      </c>
    </row>
    <row r="164" spans="1:25" ht="12.75">
      <c r="A164" s="20">
        <v>158</v>
      </c>
      <c r="B164" s="21" t="s">
        <v>164</v>
      </c>
      <c r="C164" s="23">
        <v>27.8</v>
      </c>
      <c r="D164" s="22">
        <v>29.9</v>
      </c>
      <c r="E164" s="23">
        <v>31.2</v>
      </c>
      <c r="F164" s="23">
        <v>32</v>
      </c>
      <c r="G164" s="30">
        <v>32.3</v>
      </c>
      <c r="H164" s="23">
        <v>33.4</v>
      </c>
      <c r="I164" s="23">
        <v>37.1</v>
      </c>
      <c r="J164" s="23">
        <v>33.9</v>
      </c>
      <c r="K164" s="25">
        <v>2</v>
      </c>
      <c r="L164" s="30">
        <v>16.1</v>
      </c>
      <c r="M164" s="23">
        <v>23.3</v>
      </c>
      <c r="N164" s="31">
        <v>27.3</v>
      </c>
      <c r="O164" s="31">
        <v>27.2</v>
      </c>
      <c r="P164" s="31">
        <v>24.5</v>
      </c>
      <c r="Q164" s="32">
        <v>20.6</v>
      </c>
      <c r="R164" s="31">
        <v>17.9</v>
      </c>
      <c r="S164" s="31">
        <v>16.9</v>
      </c>
      <c r="T164" s="31">
        <v>16.3</v>
      </c>
      <c r="U164" s="31">
        <v>15.1</v>
      </c>
      <c r="V164" s="32">
        <v>13.1</v>
      </c>
      <c r="W164" s="28">
        <f t="shared" si="7"/>
        <v>0.1417664896811682</v>
      </c>
      <c r="X164" s="28">
        <f>SUM(X$41,$W$46:$W164)</f>
        <v>91.08559907933147</v>
      </c>
      <c r="Y164" s="29">
        <v>9.234</v>
      </c>
    </row>
    <row r="165" spans="1:25" ht="12.75">
      <c r="A165" s="20">
        <v>159</v>
      </c>
      <c r="B165" s="21" t="s">
        <v>165</v>
      </c>
      <c r="C165" s="23">
        <v>27.9</v>
      </c>
      <c r="D165" s="22">
        <v>29.9</v>
      </c>
      <c r="E165" s="23">
        <v>31.7</v>
      </c>
      <c r="F165" s="23">
        <v>33.5</v>
      </c>
      <c r="G165" s="30">
        <v>35.5</v>
      </c>
      <c r="H165" s="23">
        <v>37.9</v>
      </c>
      <c r="I165" s="23">
        <v>39</v>
      </c>
      <c r="J165" s="23">
        <v>34.8</v>
      </c>
      <c r="K165" s="23">
        <v>28.7</v>
      </c>
      <c r="L165" s="30">
        <v>26.1</v>
      </c>
      <c r="M165" s="23">
        <v>24.6</v>
      </c>
      <c r="N165" s="31">
        <v>23.3</v>
      </c>
      <c r="O165" s="31">
        <v>20.9</v>
      </c>
      <c r="P165" s="31">
        <v>17.9</v>
      </c>
      <c r="Q165" s="32">
        <v>15</v>
      </c>
      <c r="R165" s="31">
        <v>12.8</v>
      </c>
      <c r="S165" s="31">
        <v>11.1</v>
      </c>
      <c r="T165" s="31">
        <v>9.7</v>
      </c>
      <c r="U165" s="31">
        <v>8.5</v>
      </c>
      <c r="V165" s="32">
        <v>6.9</v>
      </c>
      <c r="W165" s="28">
        <f t="shared" si="7"/>
        <v>0.2900732137790764</v>
      </c>
      <c r="X165" s="28">
        <f>SUM(X$41,$W$46:$W165)</f>
        <v>91.37567229311055</v>
      </c>
      <c r="Y165" s="29">
        <v>18.894</v>
      </c>
    </row>
    <row r="166" spans="1:25" ht="12.75">
      <c r="A166" s="20">
        <v>160</v>
      </c>
      <c r="B166" s="21" t="s">
        <v>175</v>
      </c>
      <c r="C166" s="23">
        <v>28.8</v>
      </c>
      <c r="D166" s="22">
        <v>29.9</v>
      </c>
      <c r="E166" s="23">
        <v>31</v>
      </c>
      <c r="F166" s="23">
        <v>32.1</v>
      </c>
      <c r="G166" s="30">
        <v>34.2</v>
      </c>
      <c r="H166" s="23">
        <v>35.6</v>
      </c>
      <c r="I166" s="23">
        <v>36.7</v>
      </c>
      <c r="J166" s="23">
        <v>33.5</v>
      </c>
      <c r="K166" s="23">
        <v>28.7</v>
      </c>
      <c r="L166" s="30">
        <v>23.6</v>
      </c>
      <c r="M166" s="23">
        <v>21</v>
      </c>
      <c r="N166" s="31">
        <v>19.9</v>
      </c>
      <c r="O166" s="31">
        <v>18.3</v>
      </c>
      <c r="P166" s="31">
        <v>16.7</v>
      </c>
      <c r="Q166" s="32">
        <v>15</v>
      </c>
      <c r="R166" s="31">
        <v>13.4</v>
      </c>
      <c r="S166" s="31">
        <v>12.1</v>
      </c>
      <c r="T166" s="31">
        <v>10.9</v>
      </c>
      <c r="U166" s="31">
        <v>9.8</v>
      </c>
      <c r="V166" s="32">
        <v>8.6</v>
      </c>
      <c r="W166" s="28">
        <f t="shared" si="7"/>
        <v>0.2853292409274974</v>
      </c>
      <c r="X166" s="28">
        <f>SUM(X$41,$W$46:$W166)</f>
        <v>91.66100153403805</v>
      </c>
      <c r="Y166" s="29">
        <v>18.585</v>
      </c>
    </row>
    <row r="167" spans="1:25" ht="12.75">
      <c r="A167" s="20">
        <v>161</v>
      </c>
      <c r="B167" s="21" t="s">
        <v>163</v>
      </c>
      <c r="C167" s="23">
        <v>27.8</v>
      </c>
      <c r="D167" s="22">
        <v>30</v>
      </c>
      <c r="E167" s="23">
        <v>32.4</v>
      </c>
      <c r="F167" s="23">
        <v>34.1</v>
      </c>
      <c r="G167" s="30">
        <v>36.4</v>
      </c>
      <c r="H167" s="23">
        <v>37.2</v>
      </c>
      <c r="I167" s="23">
        <v>37.7</v>
      </c>
      <c r="J167" s="23">
        <v>35</v>
      </c>
      <c r="K167" s="23">
        <v>29.2</v>
      </c>
      <c r="L167" s="30">
        <v>26.6</v>
      </c>
      <c r="M167" s="23">
        <v>25.9</v>
      </c>
      <c r="N167" s="31">
        <v>27.4</v>
      </c>
      <c r="O167" s="31">
        <v>25.7</v>
      </c>
      <c r="P167" s="31">
        <v>22.8</v>
      </c>
      <c r="Q167" s="32">
        <v>20.3</v>
      </c>
      <c r="R167" s="31">
        <v>18.8</v>
      </c>
      <c r="S167" s="31">
        <v>17.5</v>
      </c>
      <c r="T167" s="31">
        <v>16</v>
      </c>
      <c r="U167" s="31">
        <v>14.3</v>
      </c>
      <c r="V167" s="32">
        <v>12.6</v>
      </c>
      <c r="W167" s="28">
        <f t="shared" si="7"/>
        <v>0.546539448360397</v>
      </c>
      <c r="X167" s="28">
        <f>SUM(X$41,$W$46:$W167)</f>
        <v>92.20754098239844</v>
      </c>
      <c r="Y167" s="29">
        <v>35.599</v>
      </c>
    </row>
    <row r="168" spans="1:25" ht="12.75">
      <c r="A168" s="20">
        <v>162</v>
      </c>
      <c r="B168" s="21" t="s">
        <v>170</v>
      </c>
      <c r="C168" s="23">
        <v>28.4</v>
      </c>
      <c r="D168" s="22">
        <v>30.3</v>
      </c>
      <c r="E168" s="23">
        <v>31</v>
      </c>
      <c r="F168" s="23">
        <v>28.5</v>
      </c>
      <c r="G168" s="30">
        <v>24.5</v>
      </c>
      <c r="H168" s="23">
        <v>19.9</v>
      </c>
      <c r="I168" s="23">
        <v>16.4</v>
      </c>
      <c r="J168" s="23">
        <v>13.2</v>
      </c>
      <c r="K168" s="23">
        <v>11</v>
      </c>
      <c r="L168" s="30">
        <v>8.9</v>
      </c>
      <c r="M168" s="23">
        <v>6.8</v>
      </c>
      <c r="N168" s="31">
        <v>6.1</v>
      </c>
      <c r="O168" s="31">
        <v>4.7</v>
      </c>
      <c r="P168" s="31">
        <v>3.4</v>
      </c>
      <c r="Q168" s="32">
        <v>2.1</v>
      </c>
      <c r="R168" s="31">
        <v>0.9</v>
      </c>
      <c r="S168" s="31">
        <v>-0.09999999999999964</v>
      </c>
      <c r="T168" s="31">
        <v>-1.3</v>
      </c>
      <c r="U168" s="33">
        <v>-2.2</v>
      </c>
      <c r="V168" s="34">
        <v>-3</v>
      </c>
      <c r="W168" s="28">
        <f t="shared" si="7"/>
        <v>0.9672638238447736</v>
      </c>
      <c r="X168" s="28">
        <f>SUM(X$41,$W$46:$W168)</f>
        <v>93.17480480624322</v>
      </c>
      <c r="Y168" s="29">
        <v>63.003</v>
      </c>
    </row>
    <row r="169" spans="1:25" ht="12.75">
      <c r="A169" s="20">
        <v>163</v>
      </c>
      <c r="B169" s="21" t="s">
        <v>177</v>
      </c>
      <c r="C169" s="23">
        <v>29.1</v>
      </c>
      <c r="D169" s="22">
        <v>30.3</v>
      </c>
      <c r="E169" s="23">
        <v>30.7</v>
      </c>
      <c r="F169" s="23">
        <v>31.6</v>
      </c>
      <c r="G169" s="30">
        <v>33.3</v>
      </c>
      <c r="H169" s="23">
        <v>35</v>
      </c>
      <c r="I169" s="23">
        <v>34</v>
      </c>
      <c r="J169" s="23">
        <v>30.3</v>
      </c>
      <c r="K169" s="23">
        <v>25.2</v>
      </c>
      <c r="L169" s="30">
        <v>17</v>
      </c>
      <c r="M169" s="23">
        <v>9.7</v>
      </c>
      <c r="N169" s="31">
        <v>10.8</v>
      </c>
      <c r="O169" s="31">
        <v>9.8</v>
      </c>
      <c r="P169" s="31">
        <v>9.4</v>
      </c>
      <c r="Q169" s="32">
        <v>8.6</v>
      </c>
      <c r="R169" s="31">
        <v>7.6</v>
      </c>
      <c r="S169" s="31">
        <v>6.8</v>
      </c>
      <c r="T169" s="31">
        <v>6.6</v>
      </c>
      <c r="U169" s="31">
        <v>6.4</v>
      </c>
      <c r="V169" s="32">
        <v>5.8</v>
      </c>
      <c r="W169" s="28">
        <f t="shared" si="7"/>
        <v>0.02818748917637262</v>
      </c>
      <c r="X169" s="28">
        <f>SUM(X$41,$W$46:$W169)</f>
        <v>93.20299229541959</v>
      </c>
      <c r="Y169" s="29">
        <v>1.836</v>
      </c>
    </row>
    <row r="170" spans="1:25" ht="12.75">
      <c r="A170" s="20">
        <v>164</v>
      </c>
      <c r="B170" s="21" t="s">
        <v>180</v>
      </c>
      <c r="C170" s="23">
        <v>29.8</v>
      </c>
      <c r="D170" s="22">
        <v>30.5</v>
      </c>
      <c r="E170" s="23">
        <v>30.8</v>
      </c>
      <c r="F170" s="23">
        <v>30</v>
      </c>
      <c r="G170" s="30">
        <v>28.9</v>
      </c>
      <c r="H170" s="23">
        <v>28.6</v>
      </c>
      <c r="I170" s="23">
        <v>27.3</v>
      </c>
      <c r="J170" s="23">
        <v>26.6</v>
      </c>
      <c r="K170" s="23">
        <v>25.4</v>
      </c>
      <c r="L170" s="30">
        <v>23.6</v>
      </c>
      <c r="M170" s="23">
        <v>23</v>
      </c>
      <c r="N170" s="31">
        <v>21</v>
      </c>
      <c r="O170" s="31">
        <v>18.5</v>
      </c>
      <c r="P170" s="31">
        <v>16.3</v>
      </c>
      <c r="Q170" s="32">
        <v>14.3</v>
      </c>
      <c r="R170" s="31">
        <v>12.5</v>
      </c>
      <c r="S170" s="31">
        <v>10.6</v>
      </c>
      <c r="T170" s="31">
        <v>8.6</v>
      </c>
      <c r="U170" s="31">
        <v>7.5</v>
      </c>
      <c r="V170" s="32">
        <v>6.3</v>
      </c>
      <c r="W170" s="28">
        <f t="shared" si="7"/>
        <v>1.298313295037651</v>
      </c>
      <c r="X170" s="28">
        <f>SUM(X$41,$W$46:$W170)</f>
        <v>94.50130559045724</v>
      </c>
      <c r="Y170" s="29">
        <v>84.566</v>
      </c>
    </row>
    <row r="171" spans="1:25" ht="12.75">
      <c r="A171" s="20">
        <v>165</v>
      </c>
      <c r="B171" s="21" t="s">
        <v>136</v>
      </c>
      <c r="C171" s="23">
        <v>24.9</v>
      </c>
      <c r="D171" s="22">
        <v>30.6</v>
      </c>
      <c r="E171" s="23">
        <v>29.5</v>
      </c>
      <c r="F171" s="23">
        <v>26.4</v>
      </c>
      <c r="G171" s="30">
        <v>23.3</v>
      </c>
      <c r="H171" s="23">
        <v>21.8</v>
      </c>
      <c r="I171" s="23">
        <v>20.7</v>
      </c>
      <c r="J171" s="23">
        <v>19.8</v>
      </c>
      <c r="K171" s="23">
        <v>16.7</v>
      </c>
      <c r="L171" s="30">
        <v>13.4</v>
      </c>
      <c r="M171" s="23">
        <v>11.7</v>
      </c>
      <c r="N171" s="31">
        <v>10.4</v>
      </c>
      <c r="O171" s="31">
        <v>9.2</v>
      </c>
      <c r="P171" s="31">
        <v>7.8</v>
      </c>
      <c r="Q171" s="32">
        <v>6.2</v>
      </c>
      <c r="R171" s="31">
        <v>4.6</v>
      </c>
      <c r="S171" s="31">
        <v>3.3</v>
      </c>
      <c r="T171" s="31">
        <v>2.4</v>
      </c>
      <c r="U171" s="31">
        <v>1.5</v>
      </c>
      <c r="V171" s="32">
        <v>0.4</v>
      </c>
      <c r="W171" s="28">
        <f t="shared" si="7"/>
        <v>0.04842229894459654</v>
      </c>
      <c r="X171" s="28">
        <f>SUM(X$41,$W$46:$W171)</f>
        <v>94.54972788940184</v>
      </c>
      <c r="Y171" s="29">
        <v>3.154</v>
      </c>
    </row>
    <row r="172" spans="1:25" ht="12.75">
      <c r="A172" s="20">
        <v>166</v>
      </c>
      <c r="B172" s="21" t="s">
        <v>89</v>
      </c>
      <c r="C172" s="23">
        <v>20.1</v>
      </c>
      <c r="D172" s="22">
        <v>30.8</v>
      </c>
      <c r="E172" s="23">
        <v>26.6</v>
      </c>
      <c r="F172" s="23">
        <v>22.6</v>
      </c>
      <c r="G172" s="30">
        <v>20.7</v>
      </c>
      <c r="H172" s="23">
        <v>16.5</v>
      </c>
      <c r="I172" s="23">
        <v>14.6</v>
      </c>
      <c r="J172" s="23">
        <v>10.8</v>
      </c>
      <c r="K172" s="23">
        <v>10.3</v>
      </c>
      <c r="L172" s="30">
        <v>8</v>
      </c>
      <c r="M172" s="23">
        <v>5</v>
      </c>
      <c r="N172" s="31">
        <v>3.4</v>
      </c>
      <c r="O172" s="26">
        <v>1.9</v>
      </c>
      <c r="P172" s="26">
        <v>0.5</v>
      </c>
      <c r="Q172" s="27">
        <v>-0.6999999999999993</v>
      </c>
      <c r="R172" s="35">
        <v>-2.4</v>
      </c>
      <c r="S172" s="35">
        <v>-4.2</v>
      </c>
      <c r="T172" s="35">
        <v>-5.9</v>
      </c>
      <c r="U172" s="35">
        <v>-7.4</v>
      </c>
      <c r="V172" s="36">
        <v>-8.7</v>
      </c>
      <c r="W172" s="28">
        <f t="shared" si="7"/>
        <v>0.7349319754210007</v>
      </c>
      <c r="X172" s="28">
        <f>SUM(X$41,$W$46:$W172)</f>
        <v>95.28465986482284</v>
      </c>
      <c r="Y172" s="29">
        <v>47.87</v>
      </c>
    </row>
    <row r="173" spans="1:25" ht="12.75">
      <c r="A173" s="20">
        <v>167</v>
      </c>
      <c r="B173" s="21" t="s">
        <v>168</v>
      </c>
      <c r="C173" s="23">
        <v>28.1</v>
      </c>
      <c r="D173" s="22">
        <v>31.4</v>
      </c>
      <c r="E173" s="23">
        <v>32.7</v>
      </c>
      <c r="F173" s="23">
        <v>33.1</v>
      </c>
      <c r="G173" s="30">
        <v>31.6</v>
      </c>
      <c r="H173" s="23">
        <v>28.8</v>
      </c>
      <c r="I173" s="23">
        <v>22.5</v>
      </c>
      <c r="J173" s="23">
        <v>22.7</v>
      </c>
      <c r="K173" s="23">
        <v>22.7</v>
      </c>
      <c r="L173" s="30">
        <v>21.6</v>
      </c>
      <c r="M173" s="23">
        <v>19.2</v>
      </c>
      <c r="N173" s="31">
        <v>16.9</v>
      </c>
      <c r="O173" s="31">
        <v>15.1</v>
      </c>
      <c r="P173" s="31">
        <v>13.6</v>
      </c>
      <c r="Q173" s="32">
        <v>12.1</v>
      </c>
      <c r="R173" s="31">
        <v>10.6</v>
      </c>
      <c r="S173" s="31">
        <v>9.2</v>
      </c>
      <c r="T173" s="31">
        <v>7.7</v>
      </c>
      <c r="U173" s="31">
        <v>6.2</v>
      </c>
      <c r="V173" s="32">
        <v>4.8</v>
      </c>
      <c r="W173" s="28">
        <f t="shared" si="7"/>
        <v>0.10237155655122694</v>
      </c>
      <c r="X173" s="28">
        <f>SUM(X$41,$W$46:$W173)</f>
        <v>95.38703142137408</v>
      </c>
      <c r="Y173" s="29">
        <v>6.668</v>
      </c>
    </row>
    <row r="174" spans="1:25" ht="12.75">
      <c r="A174" s="20">
        <v>168</v>
      </c>
      <c r="B174" s="21" t="s">
        <v>188</v>
      </c>
      <c r="C174" s="23">
        <v>31.9</v>
      </c>
      <c r="D174" s="22">
        <v>31.4</v>
      </c>
      <c r="E174" s="23">
        <v>31.6</v>
      </c>
      <c r="F174" s="23">
        <v>32.7</v>
      </c>
      <c r="G174" s="30">
        <v>33.9</v>
      </c>
      <c r="H174" s="23">
        <v>33.3</v>
      </c>
      <c r="I174" s="23">
        <v>31.5</v>
      </c>
      <c r="J174" s="23">
        <v>32.7</v>
      </c>
      <c r="K174" s="23">
        <v>29.4</v>
      </c>
      <c r="L174" s="30">
        <v>28.3</v>
      </c>
      <c r="M174" s="23">
        <v>25</v>
      </c>
      <c r="N174" s="31">
        <v>22.6</v>
      </c>
      <c r="O174" s="31">
        <v>22.6</v>
      </c>
      <c r="P174" s="31">
        <v>21.7</v>
      </c>
      <c r="Q174" s="32">
        <v>20.2</v>
      </c>
      <c r="R174" s="31">
        <v>18.1</v>
      </c>
      <c r="S174" s="31">
        <v>16.1</v>
      </c>
      <c r="T174" s="31">
        <v>14.2</v>
      </c>
      <c r="U174" s="31">
        <v>12.7</v>
      </c>
      <c r="V174" s="32">
        <v>11.2</v>
      </c>
      <c r="W174" s="28">
        <f aca="true" t="shared" si="8" ref="W174:W201">100*$Y174/$Y$203</f>
        <v>0.4298131519508322</v>
      </c>
      <c r="X174" s="28">
        <f>SUM(X$41,$W$46:$W174)</f>
        <v>95.81684457332491</v>
      </c>
      <c r="Y174" s="29">
        <v>27.996</v>
      </c>
    </row>
    <row r="175" spans="1:25" ht="12.75">
      <c r="A175" s="20">
        <v>169</v>
      </c>
      <c r="B175" s="21" t="s">
        <v>117</v>
      </c>
      <c r="C175" s="23">
        <v>22.7</v>
      </c>
      <c r="D175" s="22">
        <v>31.6</v>
      </c>
      <c r="E175" s="23">
        <v>33.5</v>
      </c>
      <c r="F175" s="23">
        <v>34.8</v>
      </c>
      <c r="G175" s="30">
        <v>29.9</v>
      </c>
      <c r="H175" s="23">
        <v>26.7</v>
      </c>
      <c r="I175" s="23">
        <v>24.9</v>
      </c>
      <c r="J175" s="23">
        <v>19.7</v>
      </c>
      <c r="K175" s="23">
        <v>16.9</v>
      </c>
      <c r="L175" s="30">
        <v>12.3</v>
      </c>
      <c r="M175" s="23">
        <v>12.1</v>
      </c>
      <c r="N175" s="31">
        <v>12.5</v>
      </c>
      <c r="O175" s="31">
        <v>11.6</v>
      </c>
      <c r="P175" s="31">
        <v>10.1</v>
      </c>
      <c r="Q175" s="32">
        <v>8.5</v>
      </c>
      <c r="R175" s="31">
        <v>7.1</v>
      </c>
      <c r="S175" s="31">
        <v>6.1</v>
      </c>
      <c r="T175" s="31">
        <v>5.2</v>
      </c>
      <c r="U175" s="31">
        <v>4.2</v>
      </c>
      <c r="V175" s="32">
        <v>2.9</v>
      </c>
      <c r="W175" s="28">
        <f t="shared" si="8"/>
        <v>0.002471778734965138</v>
      </c>
      <c r="X175" s="28">
        <f>SUM(X$41,$W$46:$W175)</f>
        <v>95.81931635205989</v>
      </c>
      <c r="Y175" s="29">
        <v>0.161</v>
      </c>
    </row>
    <row r="176" spans="1:25" ht="12.75">
      <c r="A176" s="20">
        <v>170</v>
      </c>
      <c r="B176" s="21" t="s">
        <v>181</v>
      </c>
      <c r="C176" s="23">
        <v>30.8</v>
      </c>
      <c r="D176" s="22">
        <v>31.8</v>
      </c>
      <c r="E176" s="23">
        <v>33.2</v>
      </c>
      <c r="F176" s="23">
        <v>33.7</v>
      </c>
      <c r="G176" s="30">
        <v>34.9</v>
      </c>
      <c r="H176" s="23">
        <v>36.2</v>
      </c>
      <c r="I176" s="23">
        <v>35.4</v>
      </c>
      <c r="J176" s="23">
        <v>31.4</v>
      </c>
      <c r="K176" s="23">
        <v>26.8</v>
      </c>
      <c r="L176" s="30">
        <v>16.6</v>
      </c>
      <c r="M176" s="23">
        <v>8.4</v>
      </c>
      <c r="N176" s="31">
        <v>10</v>
      </c>
      <c r="O176" s="31">
        <v>11</v>
      </c>
      <c r="P176" s="31">
        <v>10.6</v>
      </c>
      <c r="Q176" s="32">
        <v>9.5</v>
      </c>
      <c r="R176" s="31">
        <v>8.5</v>
      </c>
      <c r="S176" s="31">
        <v>7.8</v>
      </c>
      <c r="T176" s="31">
        <v>7.5</v>
      </c>
      <c r="U176" s="31">
        <v>7.3</v>
      </c>
      <c r="V176" s="32">
        <v>6.9</v>
      </c>
      <c r="W176" s="28">
        <f t="shared" si="8"/>
        <v>0.20142693790523356</v>
      </c>
      <c r="X176" s="28">
        <f>SUM(X$41,$W$46:$W176)</f>
        <v>96.02074328996513</v>
      </c>
      <c r="Y176" s="29">
        <v>13.12</v>
      </c>
    </row>
    <row r="177" spans="1:25" ht="12.75">
      <c r="A177" s="20">
        <v>171</v>
      </c>
      <c r="B177" s="21" t="s">
        <v>161</v>
      </c>
      <c r="C177" s="23">
        <v>27.7</v>
      </c>
      <c r="D177" s="22">
        <v>32</v>
      </c>
      <c r="E177" s="23">
        <v>32.7</v>
      </c>
      <c r="F177" s="23">
        <v>28.6</v>
      </c>
      <c r="G177" s="30">
        <v>25.9</v>
      </c>
      <c r="H177" s="23">
        <v>26.3</v>
      </c>
      <c r="I177" s="23">
        <v>28</v>
      </c>
      <c r="J177" s="23">
        <v>28.8</v>
      </c>
      <c r="K177" s="23">
        <v>25.2</v>
      </c>
      <c r="L177" s="30">
        <v>18.5</v>
      </c>
      <c r="M177" s="23">
        <v>16.9</v>
      </c>
      <c r="N177" s="31">
        <v>15.9</v>
      </c>
      <c r="O177" s="31">
        <v>14.6</v>
      </c>
      <c r="P177" s="31">
        <v>12.2</v>
      </c>
      <c r="Q177" s="32">
        <v>9.6</v>
      </c>
      <c r="R177" s="31">
        <v>7.8</v>
      </c>
      <c r="S177" s="31">
        <v>6.8</v>
      </c>
      <c r="T177" s="31">
        <v>5.7</v>
      </c>
      <c r="U177" s="31">
        <v>4.3</v>
      </c>
      <c r="V177" s="32">
        <v>2.7</v>
      </c>
      <c r="W177" s="28">
        <f t="shared" si="8"/>
        <v>0.4082733658318503</v>
      </c>
      <c r="X177" s="28">
        <f>SUM(X$41,$W$46:$W177)</f>
        <v>96.42901665579697</v>
      </c>
      <c r="Y177" s="29">
        <v>26.593</v>
      </c>
    </row>
    <row r="178" spans="1:25" ht="12.75">
      <c r="A178" s="20">
        <v>172</v>
      </c>
      <c r="B178" s="21" t="s">
        <v>183</v>
      </c>
      <c r="C178" s="23">
        <v>31.1</v>
      </c>
      <c r="D178" s="22">
        <v>32.1</v>
      </c>
      <c r="E178" s="23">
        <v>32.6</v>
      </c>
      <c r="F178" s="23">
        <v>30.8</v>
      </c>
      <c r="G178" s="30">
        <v>25.8</v>
      </c>
      <c r="H178" s="23">
        <v>24.9</v>
      </c>
      <c r="I178" s="23">
        <v>23.2</v>
      </c>
      <c r="J178" s="23">
        <v>21.4</v>
      </c>
      <c r="K178" s="23">
        <v>19.8</v>
      </c>
      <c r="L178" s="30">
        <v>17.9</v>
      </c>
      <c r="M178" s="23">
        <v>15.6</v>
      </c>
      <c r="N178" s="31">
        <v>13.2</v>
      </c>
      <c r="O178" s="31">
        <v>11.8</v>
      </c>
      <c r="P178" s="31">
        <v>10.4</v>
      </c>
      <c r="Q178" s="32">
        <v>9</v>
      </c>
      <c r="R178" s="31">
        <v>7.5</v>
      </c>
      <c r="S178" s="31">
        <v>6</v>
      </c>
      <c r="T178" s="31">
        <v>4.6</v>
      </c>
      <c r="U178" s="31">
        <v>3.3</v>
      </c>
      <c r="V178" s="32">
        <v>2.1</v>
      </c>
      <c r="W178" s="28">
        <f t="shared" si="8"/>
        <v>0.6900407889549258</v>
      </c>
      <c r="X178" s="28">
        <f>SUM(X$41,$W$46:$W178)</f>
        <v>97.1190574447519</v>
      </c>
      <c r="Y178" s="29">
        <v>44.946</v>
      </c>
    </row>
    <row r="179" spans="1:25" ht="12.75">
      <c r="A179" s="20">
        <v>173</v>
      </c>
      <c r="B179" s="21" t="s">
        <v>156</v>
      </c>
      <c r="C179" s="23">
        <v>27</v>
      </c>
      <c r="D179" s="22">
        <v>32.2</v>
      </c>
      <c r="E179" s="23">
        <v>33.1</v>
      </c>
      <c r="F179" s="23">
        <v>34.1</v>
      </c>
      <c r="G179" s="30">
        <v>27.8</v>
      </c>
      <c r="H179" s="23">
        <v>24.2</v>
      </c>
      <c r="I179" s="23">
        <v>24.4</v>
      </c>
      <c r="J179" s="23">
        <v>24.3</v>
      </c>
      <c r="K179" s="23">
        <v>20.4</v>
      </c>
      <c r="L179" s="30">
        <v>16.6</v>
      </c>
      <c r="M179" s="23">
        <v>14.4</v>
      </c>
      <c r="N179" s="31">
        <v>13.1</v>
      </c>
      <c r="O179" s="31">
        <v>12</v>
      </c>
      <c r="P179" s="31">
        <v>10.5</v>
      </c>
      <c r="Q179" s="32">
        <v>8.5</v>
      </c>
      <c r="R179" s="31">
        <v>6.8</v>
      </c>
      <c r="S179" s="31">
        <v>5.3</v>
      </c>
      <c r="T179" s="31">
        <v>4.4</v>
      </c>
      <c r="U179" s="31">
        <v>3.4</v>
      </c>
      <c r="V179" s="32">
        <v>2.4</v>
      </c>
      <c r="W179" s="28">
        <f t="shared" si="8"/>
        <v>0.00393028171522407</v>
      </c>
      <c r="X179" s="28">
        <f>SUM(X$41,$W$46:$W179)</f>
        <v>97.12298772646713</v>
      </c>
      <c r="Y179" s="29">
        <v>0.256</v>
      </c>
    </row>
    <row r="180" spans="1:25" ht="12.75">
      <c r="A180" s="20">
        <v>174</v>
      </c>
      <c r="B180" s="21" t="s">
        <v>196</v>
      </c>
      <c r="C180" s="23">
        <v>33.7</v>
      </c>
      <c r="D180" s="22">
        <v>32.3</v>
      </c>
      <c r="E180" s="23">
        <v>31.9</v>
      </c>
      <c r="F180" s="23">
        <v>32.4</v>
      </c>
      <c r="G180" s="30">
        <v>31.1</v>
      </c>
      <c r="H180" s="23">
        <v>30.4</v>
      </c>
      <c r="I180" s="23">
        <v>32.1</v>
      </c>
      <c r="J180" s="23">
        <v>28.8</v>
      </c>
      <c r="K180" s="23">
        <v>25.8</v>
      </c>
      <c r="L180" s="30">
        <v>25.2</v>
      </c>
      <c r="M180" s="23">
        <v>23.4</v>
      </c>
      <c r="N180" s="31">
        <v>19.8</v>
      </c>
      <c r="O180" s="31">
        <v>18</v>
      </c>
      <c r="P180" s="31">
        <v>16.7</v>
      </c>
      <c r="Q180" s="32">
        <v>15.1</v>
      </c>
      <c r="R180" s="31">
        <v>13.4</v>
      </c>
      <c r="S180" s="31">
        <v>11.5</v>
      </c>
      <c r="T180" s="31">
        <v>9.4</v>
      </c>
      <c r="U180" s="31">
        <v>7.4</v>
      </c>
      <c r="V180" s="32">
        <v>6.4</v>
      </c>
      <c r="W180" s="28">
        <f t="shared" si="8"/>
        <v>0.0016887929245103424</v>
      </c>
      <c r="X180" s="28">
        <f>SUM(X$41,$W$46:$W180)</f>
        <v>97.12467651939164</v>
      </c>
      <c r="Y180" s="29">
        <v>0.11</v>
      </c>
    </row>
    <row r="181" spans="1:25" ht="12.75">
      <c r="A181" s="20">
        <v>175</v>
      </c>
      <c r="B181" s="21" t="s">
        <v>201</v>
      </c>
      <c r="C181" s="23">
        <v>35.4</v>
      </c>
      <c r="D181" s="22">
        <v>32.3</v>
      </c>
      <c r="E181" s="23">
        <v>27.6</v>
      </c>
      <c r="F181" s="23">
        <v>20.6</v>
      </c>
      <c r="G181" s="30">
        <v>17.4</v>
      </c>
      <c r="H181" s="23">
        <v>16.5</v>
      </c>
      <c r="I181" s="23">
        <v>16.6</v>
      </c>
      <c r="J181" s="23">
        <v>14.2</v>
      </c>
      <c r="K181" s="23">
        <v>12.1</v>
      </c>
      <c r="L181" s="30">
        <v>10.7</v>
      </c>
      <c r="M181" s="23">
        <v>9.3</v>
      </c>
      <c r="N181" s="31">
        <v>7</v>
      </c>
      <c r="O181" s="31">
        <v>4.1</v>
      </c>
      <c r="P181" s="31">
        <v>2.4</v>
      </c>
      <c r="Q181" s="32">
        <v>1.6</v>
      </c>
      <c r="R181" s="31">
        <v>1</v>
      </c>
      <c r="S181" s="31">
        <v>-0.09999999999999964</v>
      </c>
      <c r="T181" s="31">
        <v>-1.4</v>
      </c>
      <c r="U181" s="35">
        <v>-2.8</v>
      </c>
      <c r="V181" s="36">
        <v>-3.5</v>
      </c>
      <c r="W181" s="28">
        <f t="shared" si="8"/>
        <v>0.001581324283859684</v>
      </c>
      <c r="X181" s="28">
        <f>SUM(X$41,$W$46:$W181)</f>
        <v>97.1262578436755</v>
      </c>
      <c r="Y181" s="29">
        <v>0.103</v>
      </c>
    </row>
    <row r="182" spans="1:25" ht="12.75">
      <c r="A182" s="20">
        <v>176</v>
      </c>
      <c r="B182" s="21" t="s">
        <v>190</v>
      </c>
      <c r="C182" s="23">
        <v>32.5</v>
      </c>
      <c r="D182" s="22">
        <v>32.7</v>
      </c>
      <c r="E182" s="23">
        <v>35.4</v>
      </c>
      <c r="F182" s="23">
        <v>29.4</v>
      </c>
      <c r="G182" s="30">
        <v>30.3</v>
      </c>
      <c r="H182" s="23">
        <v>28.3</v>
      </c>
      <c r="I182" s="23">
        <v>30.6</v>
      </c>
      <c r="J182" s="23">
        <v>33.2</v>
      </c>
      <c r="K182" s="23">
        <v>28.3</v>
      </c>
      <c r="L182" s="30">
        <v>25</v>
      </c>
      <c r="M182" s="23">
        <v>22.8</v>
      </c>
      <c r="N182" s="31">
        <v>20.9</v>
      </c>
      <c r="O182" s="31">
        <v>20.1</v>
      </c>
      <c r="P182" s="31">
        <v>18.5</v>
      </c>
      <c r="Q182" s="32">
        <v>15.9</v>
      </c>
      <c r="R182" s="31">
        <v>13.2</v>
      </c>
      <c r="S182" s="31">
        <v>10.8</v>
      </c>
      <c r="T182" s="31">
        <v>8.9</v>
      </c>
      <c r="U182" s="31">
        <v>7.8</v>
      </c>
      <c r="V182" s="32">
        <v>6.7</v>
      </c>
      <c r="W182" s="28">
        <f t="shared" si="8"/>
        <v>0.10055994232311584</v>
      </c>
      <c r="X182" s="28">
        <f>SUM(X$41,$W$46:$W182)</f>
        <v>97.22681778599862</v>
      </c>
      <c r="Y182" s="29">
        <v>6.55</v>
      </c>
    </row>
    <row r="183" spans="1:25" ht="12.75">
      <c r="A183" s="20">
        <v>177</v>
      </c>
      <c r="B183" s="21" t="s">
        <v>192</v>
      </c>
      <c r="C183" s="23">
        <v>32.8</v>
      </c>
      <c r="D183" s="22">
        <v>32.9</v>
      </c>
      <c r="E183" s="23">
        <v>33.1</v>
      </c>
      <c r="F183" s="23">
        <v>31.1</v>
      </c>
      <c r="G183" s="30">
        <v>28.2</v>
      </c>
      <c r="H183" s="23">
        <v>24.2</v>
      </c>
      <c r="I183" s="23">
        <v>21.3</v>
      </c>
      <c r="J183" s="23">
        <v>19.4</v>
      </c>
      <c r="K183" s="23">
        <v>16.6</v>
      </c>
      <c r="L183" s="30">
        <v>14</v>
      </c>
      <c r="M183" s="23">
        <v>13.9</v>
      </c>
      <c r="N183" s="31">
        <v>13.3</v>
      </c>
      <c r="O183" s="31">
        <v>11.8</v>
      </c>
      <c r="P183" s="31">
        <v>9.6</v>
      </c>
      <c r="Q183" s="32">
        <v>7.5</v>
      </c>
      <c r="R183" s="31">
        <v>5.7</v>
      </c>
      <c r="S183" s="31">
        <v>4.1</v>
      </c>
      <c r="T183" s="31">
        <v>2.3</v>
      </c>
      <c r="U183" s="31">
        <v>0</v>
      </c>
      <c r="V183" s="34">
        <v>-2.4</v>
      </c>
      <c r="W183" s="28">
        <f t="shared" si="8"/>
        <v>0.0018269668910611883</v>
      </c>
      <c r="X183" s="28">
        <f>SUM(X$41,$W$46:$W183)</f>
        <v>97.22864475288968</v>
      </c>
      <c r="Y183" s="29">
        <v>0.119</v>
      </c>
    </row>
    <row r="184" spans="1:25" ht="12.75">
      <c r="A184" s="20">
        <v>178</v>
      </c>
      <c r="B184" s="21" t="s">
        <v>185</v>
      </c>
      <c r="C184" s="23">
        <v>31.2</v>
      </c>
      <c r="D184" s="22">
        <v>33</v>
      </c>
      <c r="E184" s="23">
        <v>34.1</v>
      </c>
      <c r="F184" s="23">
        <v>31.2</v>
      </c>
      <c r="G184" s="30">
        <v>27.1</v>
      </c>
      <c r="H184" s="23">
        <v>22.2</v>
      </c>
      <c r="I184" s="23">
        <v>23.3</v>
      </c>
      <c r="J184" s="23">
        <v>19.4</v>
      </c>
      <c r="K184" s="23">
        <v>16.5</v>
      </c>
      <c r="L184" s="30">
        <v>17.2</v>
      </c>
      <c r="M184" s="23">
        <v>14.4</v>
      </c>
      <c r="N184" s="31">
        <v>12.6</v>
      </c>
      <c r="O184" s="31">
        <v>10.9</v>
      </c>
      <c r="P184" s="31">
        <v>9.1</v>
      </c>
      <c r="Q184" s="32">
        <v>7.5</v>
      </c>
      <c r="R184" s="31">
        <v>5.9</v>
      </c>
      <c r="S184" s="31">
        <v>4</v>
      </c>
      <c r="T184" s="31">
        <v>1.9</v>
      </c>
      <c r="U184" s="31">
        <v>-0.20000000000000107</v>
      </c>
      <c r="V184" s="34">
        <v>-2.1</v>
      </c>
      <c r="W184" s="28">
        <f t="shared" si="8"/>
        <v>0.006939403653442498</v>
      </c>
      <c r="X184" s="28">
        <f>SUM(X$41,$W$46:$W184)</f>
        <v>97.23558415654313</v>
      </c>
      <c r="Y184" s="29">
        <v>0.452</v>
      </c>
    </row>
    <row r="185" spans="1:25" ht="12.75">
      <c r="A185" s="20">
        <v>179</v>
      </c>
      <c r="B185" s="21" t="s">
        <v>194</v>
      </c>
      <c r="C185" s="23">
        <v>33.1</v>
      </c>
      <c r="D185" s="22">
        <v>33</v>
      </c>
      <c r="E185" s="23">
        <v>33</v>
      </c>
      <c r="F185" s="23">
        <v>32.7</v>
      </c>
      <c r="G185" s="30">
        <v>32.2</v>
      </c>
      <c r="H185" s="23">
        <v>32</v>
      </c>
      <c r="I185" s="23">
        <v>32.6</v>
      </c>
      <c r="J185" s="23">
        <v>33.1</v>
      </c>
      <c r="K185" s="23">
        <v>34.3</v>
      </c>
      <c r="L185" s="30">
        <v>35.5</v>
      </c>
      <c r="M185" s="23">
        <v>35.6</v>
      </c>
      <c r="N185" s="31">
        <v>35.2</v>
      </c>
      <c r="O185" s="31">
        <v>34.7</v>
      </c>
      <c r="P185" s="31">
        <v>34.1</v>
      </c>
      <c r="Q185" s="32">
        <v>33.5</v>
      </c>
      <c r="R185" s="31">
        <v>32.4</v>
      </c>
      <c r="S185" s="31">
        <v>30.7</v>
      </c>
      <c r="T185" s="31">
        <v>28.6</v>
      </c>
      <c r="U185" s="31">
        <v>26.1</v>
      </c>
      <c r="V185" s="32">
        <v>23.9</v>
      </c>
      <c r="W185" s="28">
        <f t="shared" si="8"/>
        <v>0.20363772137004707</v>
      </c>
      <c r="X185" s="28">
        <f>SUM(X$41,$W$46:$W185)</f>
        <v>97.43922187791317</v>
      </c>
      <c r="Y185" s="29">
        <v>13.264</v>
      </c>
    </row>
    <row r="186" spans="1:25" ht="12.75">
      <c r="A186" s="20">
        <v>180</v>
      </c>
      <c r="B186" s="21" t="s">
        <v>197</v>
      </c>
      <c r="C186" s="23">
        <v>33.8</v>
      </c>
      <c r="D186" s="22">
        <v>33</v>
      </c>
      <c r="E186" s="23">
        <v>26.9</v>
      </c>
      <c r="F186" s="23">
        <v>19.3</v>
      </c>
      <c r="G186" s="30">
        <v>16</v>
      </c>
      <c r="H186" s="23">
        <v>12.1</v>
      </c>
      <c r="I186" s="23">
        <v>11.3</v>
      </c>
      <c r="J186" s="23">
        <v>11.8</v>
      </c>
      <c r="K186" s="23">
        <v>13</v>
      </c>
      <c r="L186" s="30">
        <v>9.2</v>
      </c>
      <c r="M186" s="23">
        <v>5.2</v>
      </c>
      <c r="N186" s="31">
        <v>2.9</v>
      </c>
      <c r="O186" s="26">
        <v>1.8</v>
      </c>
      <c r="P186" s="26">
        <v>1.3</v>
      </c>
      <c r="Q186" s="27">
        <v>0.6</v>
      </c>
      <c r="R186" s="26">
        <v>-1</v>
      </c>
      <c r="S186" s="35">
        <v>-3.6</v>
      </c>
      <c r="T186" s="35">
        <v>-6.1</v>
      </c>
      <c r="U186" s="35">
        <v>-7.9</v>
      </c>
      <c r="V186" s="36">
        <v>-8.7</v>
      </c>
      <c r="W186" s="28">
        <f t="shared" si="8"/>
        <v>0.06643097258505683</v>
      </c>
      <c r="X186" s="28">
        <f>SUM(X$41,$W$46:$W186)</f>
        <v>97.50565285049822</v>
      </c>
      <c r="Y186" s="29">
        <v>4.327</v>
      </c>
    </row>
    <row r="187" spans="1:25" ht="12.75">
      <c r="A187" s="20">
        <v>181</v>
      </c>
      <c r="B187" s="21" t="s">
        <v>184</v>
      </c>
      <c r="C187" s="23">
        <v>31.1</v>
      </c>
      <c r="D187" s="22">
        <v>33.2</v>
      </c>
      <c r="E187" s="23">
        <v>34.1</v>
      </c>
      <c r="F187" s="23">
        <v>28.1</v>
      </c>
      <c r="G187" s="30">
        <v>23.7</v>
      </c>
      <c r="H187" s="23">
        <v>24.5</v>
      </c>
      <c r="I187" s="23">
        <v>25.3</v>
      </c>
      <c r="J187" s="23">
        <v>24.5</v>
      </c>
      <c r="K187" s="23">
        <v>20.6</v>
      </c>
      <c r="L187" s="30">
        <v>17.6</v>
      </c>
      <c r="M187" s="23">
        <v>15.2</v>
      </c>
      <c r="N187" s="31">
        <v>13.7</v>
      </c>
      <c r="O187" s="31">
        <v>11.9</v>
      </c>
      <c r="P187" s="31">
        <v>10.3</v>
      </c>
      <c r="Q187" s="32">
        <v>9</v>
      </c>
      <c r="R187" s="31">
        <v>7.6</v>
      </c>
      <c r="S187" s="31">
        <v>6.2</v>
      </c>
      <c r="T187" s="31">
        <v>4.8</v>
      </c>
      <c r="U187" s="31">
        <v>3.5</v>
      </c>
      <c r="V187" s="32">
        <v>2.2</v>
      </c>
      <c r="W187" s="28">
        <f t="shared" si="8"/>
        <v>0.06643097258505683</v>
      </c>
      <c r="X187" s="28">
        <f>SUM(X$41,$W$46:$W187)</f>
        <v>97.57208382308328</v>
      </c>
      <c r="Y187" s="29">
        <v>4.327</v>
      </c>
    </row>
    <row r="188" spans="1:25" ht="12.75">
      <c r="A188" s="20">
        <v>182</v>
      </c>
      <c r="B188" s="21" t="s">
        <v>186</v>
      </c>
      <c r="C188" s="23">
        <v>31.4</v>
      </c>
      <c r="D188" s="22">
        <v>33.2</v>
      </c>
      <c r="E188" s="23">
        <v>33.2</v>
      </c>
      <c r="F188" s="23">
        <v>33.4</v>
      </c>
      <c r="G188" s="30">
        <v>33.5</v>
      </c>
      <c r="H188" s="23">
        <v>29.1</v>
      </c>
      <c r="I188" s="23">
        <v>25.4</v>
      </c>
      <c r="J188" s="23">
        <v>23.3</v>
      </c>
      <c r="K188" s="23">
        <v>21.9</v>
      </c>
      <c r="L188" s="30">
        <v>19</v>
      </c>
      <c r="M188" s="23">
        <v>16.7</v>
      </c>
      <c r="N188" s="31">
        <v>14.5</v>
      </c>
      <c r="O188" s="31">
        <v>12.5</v>
      </c>
      <c r="P188" s="31">
        <v>10.5</v>
      </c>
      <c r="Q188" s="32">
        <v>9.1</v>
      </c>
      <c r="R188" s="31">
        <v>7.8</v>
      </c>
      <c r="S188" s="31">
        <v>6.2</v>
      </c>
      <c r="T188" s="31">
        <v>4.6</v>
      </c>
      <c r="U188" s="31">
        <v>3.1</v>
      </c>
      <c r="V188" s="32">
        <v>1.6</v>
      </c>
      <c r="W188" s="28">
        <f t="shared" si="8"/>
        <v>1.6007607551545033</v>
      </c>
      <c r="X188" s="28">
        <f>SUM(X$41,$W$46:$W188)</f>
        <v>99.17284457823777</v>
      </c>
      <c r="Y188" s="29">
        <v>104.266</v>
      </c>
    </row>
    <row r="189" spans="1:25" ht="12.75">
      <c r="A189" s="20">
        <v>183</v>
      </c>
      <c r="B189" s="21" t="s">
        <v>182</v>
      </c>
      <c r="C189" s="23">
        <v>31</v>
      </c>
      <c r="D189" s="22">
        <v>33.4</v>
      </c>
      <c r="E189" s="23">
        <v>31.6</v>
      </c>
      <c r="F189" s="23">
        <v>32.6</v>
      </c>
      <c r="G189" s="30">
        <v>34.4</v>
      </c>
      <c r="H189" s="23">
        <v>34</v>
      </c>
      <c r="I189" s="23">
        <v>32.6</v>
      </c>
      <c r="J189" s="23">
        <v>29.8</v>
      </c>
      <c r="K189" s="23">
        <v>29</v>
      </c>
      <c r="L189" s="30">
        <v>24.7</v>
      </c>
      <c r="M189" s="23">
        <v>21.3</v>
      </c>
      <c r="N189" s="31">
        <v>20.2</v>
      </c>
      <c r="O189" s="31">
        <v>18.7</v>
      </c>
      <c r="P189" s="31">
        <v>16.6</v>
      </c>
      <c r="Q189" s="32">
        <v>14.5</v>
      </c>
      <c r="R189" s="31">
        <v>12.4</v>
      </c>
      <c r="S189" s="31">
        <v>10.6</v>
      </c>
      <c r="T189" s="31">
        <v>8.8</v>
      </c>
      <c r="U189" s="31">
        <v>7.1</v>
      </c>
      <c r="V189" s="32">
        <v>5.3</v>
      </c>
      <c r="W189" s="28">
        <f t="shared" si="8"/>
        <v>0.08387159769636363</v>
      </c>
      <c r="X189" s="28">
        <f>SUM(X$41,$W$46:$W189)</f>
        <v>99.25671617593413</v>
      </c>
      <c r="Y189" s="29">
        <v>5.463</v>
      </c>
    </row>
    <row r="190" spans="1:25" ht="12.75">
      <c r="A190" s="20">
        <v>184</v>
      </c>
      <c r="B190" s="21" t="s">
        <v>195</v>
      </c>
      <c r="C190" s="23">
        <v>33.2</v>
      </c>
      <c r="D190" s="22">
        <v>33.5</v>
      </c>
      <c r="E190" s="23">
        <v>34.1</v>
      </c>
      <c r="F190" s="23">
        <v>30.6</v>
      </c>
      <c r="G190" s="30">
        <v>28.3</v>
      </c>
      <c r="H190" s="23">
        <v>26.5</v>
      </c>
      <c r="I190" s="23">
        <v>29.3</v>
      </c>
      <c r="J190" s="23">
        <v>30.8</v>
      </c>
      <c r="K190" s="23">
        <v>24.2</v>
      </c>
      <c r="L190" s="30">
        <v>26.9</v>
      </c>
      <c r="M190" s="23">
        <v>23.7</v>
      </c>
      <c r="N190" s="31">
        <v>19.3</v>
      </c>
      <c r="O190" s="31">
        <v>16.7</v>
      </c>
      <c r="P190" s="31">
        <v>15.9</v>
      </c>
      <c r="Q190" s="32">
        <v>15.8</v>
      </c>
      <c r="R190" s="31">
        <v>15.2</v>
      </c>
      <c r="S190" s="31">
        <v>12.9</v>
      </c>
      <c r="T190" s="31">
        <v>9.7</v>
      </c>
      <c r="U190" s="31">
        <v>6.9</v>
      </c>
      <c r="V190" s="32">
        <v>5.2</v>
      </c>
      <c r="W190" s="28">
        <f t="shared" si="8"/>
        <v>0.0028248899828173</v>
      </c>
      <c r="X190" s="28">
        <f>SUM(X$41,$W$46:$W190)</f>
        <v>99.25954106591695</v>
      </c>
      <c r="Y190" s="29">
        <v>0.184</v>
      </c>
    </row>
    <row r="191" spans="1:25" ht="12.75">
      <c r="A191" s="20">
        <v>185</v>
      </c>
      <c r="B191" s="21" t="s">
        <v>198</v>
      </c>
      <c r="C191" s="23">
        <v>34</v>
      </c>
      <c r="D191" s="22">
        <v>33.8</v>
      </c>
      <c r="E191" s="23">
        <v>35.5</v>
      </c>
      <c r="F191" s="23">
        <v>43.4</v>
      </c>
      <c r="G191" s="30">
        <v>39.4</v>
      </c>
      <c r="H191" s="23">
        <v>35.9</v>
      </c>
      <c r="I191" s="23">
        <v>31.4</v>
      </c>
      <c r="J191" s="23">
        <v>25.7</v>
      </c>
      <c r="K191" s="23">
        <v>18.6</v>
      </c>
      <c r="L191" s="30">
        <v>18.8</v>
      </c>
      <c r="M191" s="23">
        <v>16.9</v>
      </c>
      <c r="N191" s="31">
        <v>16</v>
      </c>
      <c r="O191" s="31">
        <v>14.2</v>
      </c>
      <c r="P191" s="31">
        <v>12</v>
      </c>
      <c r="Q191" s="32">
        <v>10.3</v>
      </c>
      <c r="R191" s="31">
        <v>8.9</v>
      </c>
      <c r="S191" s="31">
        <v>7.9</v>
      </c>
      <c r="T191" s="31">
        <v>6.8</v>
      </c>
      <c r="U191" s="31">
        <v>5.4</v>
      </c>
      <c r="V191" s="32">
        <v>4</v>
      </c>
      <c r="W191" s="28">
        <f t="shared" si="8"/>
        <v>0.041452189965253856</v>
      </c>
      <c r="X191" s="28">
        <f>SUM(X$41,$W$46:$W191)</f>
        <v>99.3009932558822</v>
      </c>
      <c r="Y191" s="29">
        <v>2.7</v>
      </c>
    </row>
    <row r="192" spans="1:25" ht="12.75">
      <c r="A192" s="20">
        <v>186</v>
      </c>
      <c r="B192" s="21" t="s">
        <v>203</v>
      </c>
      <c r="C192" s="23">
        <v>37</v>
      </c>
      <c r="D192" s="22">
        <v>33.8</v>
      </c>
      <c r="E192" s="23">
        <v>32.4</v>
      </c>
      <c r="F192" s="23">
        <v>32.2</v>
      </c>
      <c r="G192" s="30">
        <v>32.9</v>
      </c>
      <c r="H192" s="23">
        <v>34.4</v>
      </c>
      <c r="I192" s="23">
        <v>31.7</v>
      </c>
      <c r="J192" s="23">
        <v>30.3</v>
      </c>
      <c r="K192" s="23">
        <v>29.4</v>
      </c>
      <c r="L192" s="30">
        <v>27.5</v>
      </c>
      <c r="M192" s="23">
        <v>24.5</v>
      </c>
      <c r="N192" s="31">
        <v>21.4</v>
      </c>
      <c r="O192" s="31">
        <v>18.9</v>
      </c>
      <c r="P192" s="31">
        <v>16.5</v>
      </c>
      <c r="Q192" s="32">
        <v>14.6</v>
      </c>
      <c r="R192" s="31">
        <v>12.5</v>
      </c>
      <c r="S192" s="31">
        <v>10.5</v>
      </c>
      <c r="T192" s="31">
        <v>9.1</v>
      </c>
      <c r="U192" s="31">
        <v>8</v>
      </c>
      <c r="V192" s="32">
        <v>6.7</v>
      </c>
      <c r="W192" s="28">
        <f t="shared" si="8"/>
        <v>0.0042373349742259505</v>
      </c>
      <c r="X192" s="28">
        <f>SUM(X$41,$W$46:$W192)</f>
        <v>99.30523059085643</v>
      </c>
      <c r="Y192" s="29">
        <v>0.276</v>
      </c>
    </row>
    <row r="193" spans="1:25" ht="12.75">
      <c r="A193" s="20">
        <v>187</v>
      </c>
      <c r="B193" s="21" t="s">
        <v>187</v>
      </c>
      <c r="C193" s="23">
        <v>31.6</v>
      </c>
      <c r="D193" s="22">
        <v>34.1</v>
      </c>
      <c r="E193" s="23">
        <v>33.4</v>
      </c>
      <c r="F193" s="23">
        <v>24.4</v>
      </c>
      <c r="G193" s="30">
        <v>19.1</v>
      </c>
      <c r="H193" s="23">
        <v>20.4</v>
      </c>
      <c r="I193" s="23">
        <v>15.5</v>
      </c>
      <c r="J193" s="23">
        <v>13.7</v>
      </c>
      <c r="K193" s="23">
        <v>13.7</v>
      </c>
      <c r="L193" s="30">
        <v>10.9</v>
      </c>
      <c r="M193" s="23">
        <v>9.1</v>
      </c>
      <c r="N193" s="31">
        <v>7.9</v>
      </c>
      <c r="O193" s="31">
        <v>6.8</v>
      </c>
      <c r="P193" s="31">
        <v>5.8</v>
      </c>
      <c r="Q193" s="32">
        <v>4.6</v>
      </c>
      <c r="R193" s="31">
        <v>3.3</v>
      </c>
      <c r="S193" s="31">
        <v>2.1</v>
      </c>
      <c r="T193" s="31">
        <v>0.9</v>
      </c>
      <c r="U193" s="31">
        <v>0</v>
      </c>
      <c r="V193" s="32">
        <v>-0.6000000000000014</v>
      </c>
      <c r="W193" s="28">
        <f t="shared" si="8"/>
        <v>0.01905265472106668</v>
      </c>
      <c r="X193" s="28">
        <f>SUM(X$41,$W$46:$W193)</f>
        <v>99.32428324557749</v>
      </c>
      <c r="Y193" s="29">
        <v>1.241</v>
      </c>
    </row>
    <row r="194" spans="1:25" ht="12.75">
      <c r="A194" s="20">
        <v>188</v>
      </c>
      <c r="B194" s="21" t="s">
        <v>200</v>
      </c>
      <c r="C194" s="23">
        <v>35.4</v>
      </c>
      <c r="D194" s="22">
        <v>34.1</v>
      </c>
      <c r="E194" s="23">
        <v>33.3</v>
      </c>
      <c r="F194" s="23">
        <v>31.9</v>
      </c>
      <c r="G194" s="30">
        <v>28.6</v>
      </c>
      <c r="H194" s="23">
        <v>29.3</v>
      </c>
      <c r="I194" s="23">
        <v>30.4</v>
      </c>
      <c r="J194" s="23">
        <v>28.3</v>
      </c>
      <c r="K194" s="23">
        <v>25.7</v>
      </c>
      <c r="L194" s="30">
        <v>23.4</v>
      </c>
      <c r="M194" s="23">
        <v>21.3</v>
      </c>
      <c r="N194" s="31">
        <v>19.3</v>
      </c>
      <c r="O194" s="31">
        <v>17.4</v>
      </c>
      <c r="P194" s="31">
        <v>15.6</v>
      </c>
      <c r="Q194" s="32">
        <v>13.7</v>
      </c>
      <c r="R194" s="31">
        <v>12.1</v>
      </c>
      <c r="S194" s="31">
        <v>10.4</v>
      </c>
      <c r="T194" s="31">
        <v>9</v>
      </c>
      <c r="U194" s="31">
        <v>7.7</v>
      </c>
      <c r="V194" s="32">
        <v>6.5</v>
      </c>
      <c r="W194" s="28">
        <f t="shared" si="8"/>
        <v>0.0906421220573551</v>
      </c>
      <c r="X194" s="28">
        <f>SUM(X$41,$W$46:$W194)</f>
        <v>99.41492536763485</v>
      </c>
      <c r="Y194" s="29">
        <v>5.904</v>
      </c>
    </row>
    <row r="195" spans="1:25" ht="12.75">
      <c r="A195" s="20">
        <v>189</v>
      </c>
      <c r="B195" s="21" t="s">
        <v>199</v>
      </c>
      <c r="C195" s="23">
        <v>34.1</v>
      </c>
      <c r="D195" s="22">
        <v>34.2</v>
      </c>
      <c r="E195" s="23">
        <v>35.7</v>
      </c>
      <c r="F195" s="23">
        <v>32.4</v>
      </c>
      <c r="G195" s="30">
        <v>28.6</v>
      </c>
      <c r="H195" s="23">
        <v>28.4</v>
      </c>
      <c r="I195" s="23">
        <v>26.5</v>
      </c>
      <c r="J195" s="23">
        <v>25.3</v>
      </c>
      <c r="K195" s="23">
        <v>22.1</v>
      </c>
      <c r="L195" s="30">
        <v>19.7</v>
      </c>
      <c r="M195" s="23">
        <v>17.9</v>
      </c>
      <c r="N195" s="31">
        <v>16.3</v>
      </c>
      <c r="O195" s="31">
        <v>14.7</v>
      </c>
      <c r="P195" s="31">
        <v>12.9</v>
      </c>
      <c r="Q195" s="32">
        <v>11.2</v>
      </c>
      <c r="R195" s="31">
        <v>9.6</v>
      </c>
      <c r="S195" s="31">
        <v>8</v>
      </c>
      <c r="T195" s="31">
        <v>6.6</v>
      </c>
      <c r="U195" s="31">
        <v>5.2</v>
      </c>
      <c r="V195" s="32">
        <v>4.1</v>
      </c>
      <c r="W195" s="28">
        <f t="shared" si="8"/>
        <v>0.4103152700042128</v>
      </c>
      <c r="X195" s="28">
        <f>SUM(X$41,$W$46:$W195)</f>
        <v>99.82524063763907</v>
      </c>
      <c r="Y195" s="29">
        <v>26.726</v>
      </c>
    </row>
    <row r="196" spans="1:25" ht="12.75">
      <c r="A196" s="20">
        <v>190</v>
      </c>
      <c r="B196" s="21" t="s">
        <v>189</v>
      </c>
      <c r="C196" s="23">
        <v>32.3</v>
      </c>
      <c r="D196" s="22">
        <v>34.4</v>
      </c>
      <c r="E196" s="23">
        <v>33.5</v>
      </c>
      <c r="F196" s="23">
        <v>30</v>
      </c>
      <c r="G196" s="30">
        <v>27.1</v>
      </c>
      <c r="H196" s="23">
        <v>25.4</v>
      </c>
      <c r="I196" s="23">
        <v>30.6</v>
      </c>
      <c r="J196" s="23">
        <v>31.4</v>
      </c>
      <c r="K196" s="23">
        <v>28.8</v>
      </c>
      <c r="L196" s="30">
        <v>25.6</v>
      </c>
      <c r="M196" s="23">
        <v>25.6</v>
      </c>
      <c r="N196" s="31">
        <v>24.2</v>
      </c>
      <c r="O196" s="31">
        <v>22.3</v>
      </c>
      <c r="P196" s="31">
        <v>20.2</v>
      </c>
      <c r="Q196" s="32">
        <v>18.1</v>
      </c>
      <c r="R196" s="31">
        <v>16.2</v>
      </c>
      <c r="S196" s="31">
        <v>14.5</v>
      </c>
      <c r="T196" s="31">
        <v>12.8</v>
      </c>
      <c r="U196" s="31">
        <v>10.9</v>
      </c>
      <c r="V196" s="32">
        <v>9.1</v>
      </c>
      <c r="W196" s="28">
        <f t="shared" si="8"/>
        <v>0.007783800115697669</v>
      </c>
      <c r="X196" s="28">
        <f>SUM(X$41,$W$46:$W196)</f>
        <v>99.83302443775477</v>
      </c>
      <c r="Y196" s="29">
        <v>0.507</v>
      </c>
    </row>
    <row r="197" spans="1:25" ht="12.75">
      <c r="A197" s="20">
        <v>191</v>
      </c>
      <c r="B197" s="21" t="s">
        <v>193</v>
      </c>
      <c r="C197" s="23">
        <v>33</v>
      </c>
      <c r="D197" s="22">
        <v>35.2</v>
      </c>
      <c r="E197" s="23">
        <v>32.3</v>
      </c>
      <c r="F197" s="23">
        <v>28.3</v>
      </c>
      <c r="G197" s="30">
        <v>25.3</v>
      </c>
      <c r="H197" s="23">
        <v>26.6</v>
      </c>
      <c r="I197" s="23">
        <v>25.9</v>
      </c>
      <c r="J197" s="23">
        <v>23.6</v>
      </c>
      <c r="K197" s="23">
        <v>21.2</v>
      </c>
      <c r="L197" s="30">
        <v>19.3</v>
      </c>
      <c r="M197" s="23">
        <v>16.7</v>
      </c>
      <c r="N197" s="31">
        <v>14.5</v>
      </c>
      <c r="O197" s="31">
        <v>12.8</v>
      </c>
      <c r="P197" s="31">
        <v>11</v>
      </c>
      <c r="Q197" s="32">
        <v>9.5</v>
      </c>
      <c r="R197" s="31">
        <v>8.3</v>
      </c>
      <c r="S197" s="31">
        <v>7.1</v>
      </c>
      <c r="T197" s="31">
        <v>5.6</v>
      </c>
      <c r="U197" s="31">
        <v>4.2</v>
      </c>
      <c r="V197" s="32">
        <v>2.9</v>
      </c>
      <c r="W197" s="28">
        <f t="shared" si="8"/>
        <v>0.01271200492267785</v>
      </c>
      <c r="X197" s="28">
        <f>SUM(X$41,$W$46:$W197)</f>
        <v>99.84573644267745</v>
      </c>
      <c r="Y197" s="29">
        <v>0.828</v>
      </c>
    </row>
    <row r="198" spans="1:25" ht="12.75">
      <c r="A198" s="20">
        <v>192</v>
      </c>
      <c r="B198" s="21" t="s">
        <v>191</v>
      </c>
      <c r="C198" s="23">
        <v>32.6</v>
      </c>
      <c r="D198" s="22">
        <v>35.3</v>
      </c>
      <c r="E198" s="23">
        <v>35.2</v>
      </c>
      <c r="F198" s="23">
        <v>32.9</v>
      </c>
      <c r="G198" s="30">
        <v>30</v>
      </c>
      <c r="H198" s="23">
        <v>27</v>
      </c>
      <c r="I198" s="23">
        <v>24.7</v>
      </c>
      <c r="J198" s="23">
        <v>23.1</v>
      </c>
      <c r="K198" s="23">
        <v>22.1</v>
      </c>
      <c r="L198" s="30">
        <v>20.7</v>
      </c>
      <c r="M198" s="23">
        <v>19.2</v>
      </c>
      <c r="N198" s="31">
        <v>17.6</v>
      </c>
      <c r="O198" s="31">
        <v>15.9</v>
      </c>
      <c r="P198" s="31">
        <v>14.4</v>
      </c>
      <c r="Q198" s="32">
        <v>12.8</v>
      </c>
      <c r="R198" s="31">
        <v>10.9</v>
      </c>
      <c r="S198" s="31">
        <v>9.1</v>
      </c>
      <c r="T198" s="31">
        <v>7.5</v>
      </c>
      <c r="U198" s="31">
        <v>6</v>
      </c>
      <c r="V198" s="32">
        <v>4.6</v>
      </c>
      <c r="W198" s="28">
        <f t="shared" si="8"/>
        <v>0.1453897181373904</v>
      </c>
      <c r="X198" s="28">
        <f>SUM(X$41,$W$46:$W198)</f>
        <v>99.99112616081484</v>
      </c>
      <c r="Y198" s="29">
        <v>9.47</v>
      </c>
    </row>
    <row r="199" spans="1:25" ht="12.75">
      <c r="A199" s="20">
        <v>193</v>
      </c>
      <c r="B199" s="21" t="s">
        <v>179</v>
      </c>
      <c r="C199" s="23">
        <v>29.3</v>
      </c>
      <c r="D199" s="22">
        <v>35.6</v>
      </c>
      <c r="E199" s="23">
        <v>31.5</v>
      </c>
      <c r="F199" s="23">
        <v>20.3</v>
      </c>
      <c r="G199" s="30">
        <v>20.4</v>
      </c>
      <c r="H199" s="23">
        <v>20.5</v>
      </c>
      <c r="I199" s="23">
        <v>23.1</v>
      </c>
      <c r="J199" s="23">
        <v>22.1</v>
      </c>
      <c r="K199" s="23">
        <v>13.9</v>
      </c>
      <c r="L199" s="30">
        <v>11.9</v>
      </c>
      <c r="M199" s="23">
        <v>9.6</v>
      </c>
      <c r="N199" s="31">
        <v>9.7</v>
      </c>
      <c r="O199" s="31">
        <v>10.8</v>
      </c>
      <c r="P199" s="31">
        <v>11.5</v>
      </c>
      <c r="Q199" s="32">
        <v>10.7</v>
      </c>
      <c r="R199" s="31">
        <v>8.4</v>
      </c>
      <c r="S199" s="31">
        <v>5.8</v>
      </c>
      <c r="T199" s="31">
        <v>4</v>
      </c>
      <c r="U199" s="31">
        <v>3.1</v>
      </c>
      <c r="V199" s="32">
        <v>2.2</v>
      </c>
      <c r="W199" s="28">
        <f t="shared" si="8"/>
        <v>0.0016120296097598722</v>
      </c>
      <c r="X199" s="28">
        <f>SUM(X$41,$W$46:$W199)</f>
        <v>99.9927381904246</v>
      </c>
      <c r="Y199" s="29">
        <v>0.105</v>
      </c>
    </row>
    <row r="200" spans="1:25" ht="12.75">
      <c r="A200" s="20">
        <v>194</v>
      </c>
      <c r="B200" s="21" t="s">
        <v>204</v>
      </c>
      <c r="C200" s="23">
        <v>37.3</v>
      </c>
      <c r="D200" s="22">
        <v>37.1</v>
      </c>
      <c r="E200" s="23">
        <v>34</v>
      </c>
      <c r="F200" s="23">
        <v>29.6</v>
      </c>
      <c r="G200" s="30">
        <v>29.2</v>
      </c>
      <c r="H200" s="23">
        <v>25.5</v>
      </c>
      <c r="I200" s="23">
        <v>26.3</v>
      </c>
      <c r="J200" s="23">
        <v>23.6</v>
      </c>
      <c r="K200" s="23">
        <v>25</v>
      </c>
      <c r="L200" s="30">
        <v>22.2</v>
      </c>
      <c r="M200" s="23">
        <v>20.8</v>
      </c>
      <c r="N200" s="31">
        <v>18.7</v>
      </c>
      <c r="O200" s="31">
        <v>16.5</v>
      </c>
      <c r="P200" s="31">
        <v>14.4</v>
      </c>
      <c r="Q200" s="32">
        <v>12.6</v>
      </c>
      <c r="R200" s="31">
        <v>11.5</v>
      </c>
      <c r="S200" s="31">
        <v>10.4</v>
      </c>
      <c r="T200" s="31">
        <v>9.1</v>
      </c>
      <c r="U200" s="31">
        <v>7.8</v>
      </c>
      <c r="V200" s="32">
        <v>6.8</v>
      </c>
      <c r="W200" s="28">
        <f t="shared" si="8"/>
        <v>0.005741895943335164</v>
      </c>
      <c r="X200" s="28">
        <f>SUM(X$41,$W$46:$W200)</f>
        <v>99.99848008636793</v>
      </c>
      <c r="Y200" s="29">
        <v>0.374</v>
      </c>
    </row>
    <row r="201" spans="1:25" ht="12.75">
      <c r="A201" s="20">
        <v>195</v>
      </c>
      <c r="B201" s="21" t="s">
        <v>202</v>
      </c>
      <c r="C201" s="23">
        <v>36.4</v>
      </c>
      <c r="D201" s="22">
        <v>37.3</v>
      </c>
      <c r="E201" s="23">
        <v>38.1</v>
      </c>
      <c r="F201" s="23">
        <v>34.4</v>
      </c>
      <c r="G201" s="30">
        <v>28.3</v>
      </c>
      <c r="H201" s="23">
        <v>27.4</v>
      </c>
      <c r="I201" s="23">
        <v>27.9</v>
      </c>
      <c r="J201" s="23">
        <v>24.6</v>
      </c>
      <c r="K201" s="23">
        <v>24</v>
      </c>
      <c r="L201" s="30">
        <v>20.9</v>
      </c>
      <c r="M201" s="23">
        <v>18.6</v>
      </c>
      <c r="N201" s="31">
        <v>19.9</v>
      </c>
      <c r="O201" s="31">
        <v>18.1</v>
      </c>
      <c r="P201" s="31">
        <v>17.2</v>
      </c>
      <c r="Q201" s="32">
        <v>16.3</v>
      </c>
      <c r="R201" s="31">
        <v>15.1</v>
      </c>
      <c r="S201" s="31">
        <v>13.6</v>
      </c>
      <c r="T201" s="31">
        <v>12.1</v>
      </c>
      <c r="U201" s="31">
        <v>10.6</v>
      </c>
      <c r="V201" s="32">
        <v>9.2</v>
      </c>
      <c r="W201" s="28">
        <f t="shared" si="8"/>
        <v>0.0015199136320593082</v>
      </c>
      <c r="X201" s="28">
        <f>SUM(X$41,$W$46:$W201)</f>
        <v>100</v>
      </c>
      <c r="Y201" s="29">
        <v>0.099</v>
      </c>
    </row>
    <row r="202" spans="1:25" ht="12.75">
      <c r="A202" s="37"/>
      <c r="B202" s="38" t="s">
        <v>205</v>
      </c>
      <c r="C202" s="39">
        <f aca="true" t="shared" si="9" ref="C202:V202">MIN(C$3:C$41,C$46:C$201)</f>
        <v>2.7</v>
      </c>
      <c r="D202" s="39">
        <f t="shared" si="9"/>
        <v>3</v>
      </c>
      <c r="E202" s="39">
        <f t="shared" si="9"/>
        <v>3.3</v>
      </c>
      <c r="F202" s="39">
        <f t="shared" si="9"/>
        <v>2.1</v>
      </c>
      <c r="G202" s="40">
        <f t="shared" si="9"/>
        <v>-0.9</v>
      </c>
      <c r="H202" s="41">
        <f t="shared" si="9"/>
        <v>-20</v>
      </c>
      <c r="I202" s="39">
        <f t="shared" si="9"/>
        <v>-1.3</v>
      </c>
      <c r="J202" s="39">
        <f t="shared" si="9"/>
        <v>-1.8</v>
      </c>
      <c r="K202" s="41">
        <f t="shared" si="9"/>
        <v>-3</v>
      </c>
      <c r="L202" s="42">
        <f t="shared" si="9"/>
        <v>-6.5</v>
      </c>
      <c r="M202" s="41">
        <f t="shared" si="9"/>
        <v>-7.4</v>
      </c>
      <c r="N202" s="41">
        <f t="shared" si="9"/>
        <v>-7.2</v>
      </c>
      <c r="O202" s="41">
        <f t="shared" si="9"/>
        <v>-7.4</v>
      </c>
      <c r="P202" s="41">
        <f t="shared" si="9"/>
        <v>-7.8</v>
      </c>
      <c r="Q202" s="42">
        <f t="shared" si="9"/>
        <v>-8.3</v>
      </c>
      <c r="R202" s="41">
        <f t="shared" si="9"/>
        <v>-8.8</v>
      </c>
      <c r="S202" s="41">
        <f t="shared" si="9"/>
        <v>-9.2</v>
      </c>
      <c r="T202" s="41">
        <f t="shared" si="9"/>
        <v>-9.4</v>
      </c>
      <c r="U202" s="41">
        <f t="shared" si="9"/>
        <v>-9.9</v>
      </c>
      <c r="V202" s="42">
        <f t="shared" si="9"/>
        <v>-10.5</v>
      </c>
      <c r="W202" s="43"/>
      <c r="X202" s="43"/>
      <c r="Y202" s="44"/>
    </row>
    <row r="203" spans="1:25" ht="12.75">
      <c r="A203" s="45"/>
      <c r="B203" s="46" t="s">
        <v>206</v>
      </c>
      <c r="C203" s="47">
        <f aca="true" t="shared" si="10" ref="C203:V203">SUM(C$3:C$41,C$46:C$201)/195</f>
        <v>21.11025641025641</v>
      </c>
      <c r="D203" s="47">
        <f t="shared" si="10"/>
        <v>22.43897435897437</v>
      </c>
      <c r="E203" s="47">
        <f t="shared" si="10"/>
        <v>23.05230769230768</v>
      </c>
      <c r="F203" s="47">
        <f t="shared" si="10"/>
        <v>22.19948717948718</v>
      </c>
      <c r="G203" s="48">
        <f t="shared" si="10"/>
        <v>21.561538461538465</v>
      </c>
      <c r="H203" s="47">
        <f t="shared" si="10"/>
        <v>20.635897435897437</v>
      </c>
      <c r="I203" s="47">
        <f t="shared" si="10"/>
        <v>20.87846153846154</v>
      </c>
      <c r="J203" s="47">
        <f t="shared" si="10"/>
        <v>19.994871794871802</v>
      </c>
      <c r="K203" s="47">
        <f t="shared" si="10"/>
        <v>17.946153846153845</v>
      </c>
      <c r="L203" s="48">
        <f t="shared" si="10"/>
        <v>15.840512820512812</v>
      </c>
      <c r="M203" s="47">
        <f t="shared" si="10"/>
        <v>14.221538461538456</v>
      </c>
      <c r="N203" s="49">
        <f t="shared" si="10"/>
        <v>13.275384615384615</v>
      </c>
      <c r="O203" s="49">
        <f t="shared" si="10"/>
        <v>12.202051282051281</v>
      </c>
      <c r="P203" s="49">
        <f t="shared" si="10"/>
        <v>10.94769230769231</v>
      </c>
      <c r="Q203" s="50">
        <f t="shared" si="10"/>
        <v>9.549230769230759</v>
      </c>
      <c r="R203" s="49">
        <f t="shared" si="10"/>
        <v>8.148717948717952</v>
      </c>
      <c r="S203" s="49">
        <f t="shared" si="10"/>
        <v>6.8246153846153845</v>
      </c>
      <c r="T203" s="49">
        <f t="shared" si="10"/>
        <v>5.615384615384617</v>
      </c>
      <c r="U203" s="49">
        <f t="shared" si="10"/>
        <v>4.495897435897436</v>
      </c>
      <c r="V203" s="50">
        <f t="shared" si="10"/>
        <v>3.4235897435897433</v>
      </c>
      <c r="W203" s="51"/>
      <c r="X203" s="51" t="s">
        <v>207</v>
      </c>
      <c r="Y203" s="52">
        <f>SUM(Y$3:Y$41,Y$46:Y$201)</f>
        <v>6513.527999999999</v>
      </c>
    </row>
    <row r="204" spans="1:25" ht="12.75">
      <c r="A204" s="53"/>
      <c r="B204" s="54" t="s">
        <v>208</v>
      </c>
      <c r="C204" s="55">
        <f aca="true" t="shared" si="11" ref="C204:V204">MAX(C$3:C$41,C$46:C$201)</f>
        <v>37.3</v>
      </c>
      <c r="D204" s="55">
        <f t="shared" si="11"/>
        <v>37.3</v>
      </c>
      <c r="E204" s="55">
        <f t="shared" si="11"/>
        <v>38.1</v>
      </c>
      <c r="F204" s="55">
        <f t="shared" si="11"/>
        <v>43.4</v>
      </c>
      <c r="G204" s="56">
        <f t="shared" si="11"/>
        <v>39.4</v>
      </c>
      <c r="H204" s="55">
        <f t="shared" si="11"/>
        <v>37.9</v>
      </c>
      <c r="I204" s="55">
        <f t="shared" si="11"/>
        <v>39</v>
      </c>
      <c r="J204" s="55">
        <f t="shared" si="11"/>
        <v>39.7</v>
      </c>
      <c r="K204" s="55">
        <f t="shared" si="11"/>
        <v>38.7</v>
      </c>
      <c r="L204" s="56">
        <f t="shared" si="11"/>
        <v>37</v>
      </c>
      <c r="M204" s="55">
        <f t="shared" si="11"/>
        <v>35.6</v>
      </c>
      <c r="N204" s="57">
        <f t="shared" si="11"/>
        <v>35.2</v>
      </c>
      <c r="O204" s="57">
        <f t="shared" si="11"/>
        <v>34.7</v>
      </c>
      <c r="P204" s="57">
        <f t="shared" si="11"/>
        <v>34.1</v>
      </c>
      <c r="Q204" s="58">
        <f t="shared" si="11"/>
        <v>33.5</v>
      </c>
      <c r="R204" s="57">
        <f t="shared" si="11"/>
        <v>32.4</v>
      </c>
      <c r="S204" s="57">
        <f t="shared" si="11"/>
        <v>30.7</v>
      </c>
      <c r="T204" s="57">
        <f t="shared" si="11"/>
        <v>28.6</v>
      </c>
      <c r="U204" s="57">
        <f t="shared" si="11"/>
        <v>26.1</v>
      </c>
      <c r="V204" s="58">
        <f t="shared" si="11"/>
        <v>23.9</v>
      </c>
      <c r="W204" s="59"/>
      <c r="X204" s="59"/>
      <c r="Y204" s="60"/>
    </row>
    <row r="205" spans="1:25" ht="12.75">
      <c r="A205" s="61"/>
      <c r="B205" s="62" t="s">
        <v>48</v>
      </c>
      <c r="C205" s="61">
        <v>0</v>
      </c>
      <c r="D205" s="61">
        <v>0</v>
      </c>
      <c r="E205" s="61">
        <v>0</v>
      </c>
      <c r="F205" s="61">
        <v>0</v>
      </c>
      <c r="G205" s="62">
        <v>0</v>
      </c>
      <c r="H205" s="63">
        <v>2</v>
      </c>
      <c r="I205" s="61">
        <v>0</v>
      </c>
      <c r="J205" s="61">
        <v>0</v>
      </c>
      <c r="K205" s="63">
        <v>6</v>
      </c>
      <c r="L205" s="64">
        <v>7</v>
      </c>
      <c r="M205" s="63">
        <v>10</v>
      </c>
      <c r="N205" s="63">
        <v>11</v>
      </c>
      <c r="O205" s="63">
        <v>15</v>
      </c>
      <c r="P205" s="63">
        <v>19</v>
      </c>
      <c r="Q205" s="64">
        <v>21</v>
      </c>
      <c r="R205" s="63">
        <v>25</v>
      </c>
      <c r="S205" s="63">
        <v>34</v>
      </c>
      <c r="T205" s="63">
        <v>38</v>
      </c>
      <c r="U205" s="63">
        <v>44</v>
      </c>
      <c r="V205" s="64">
        <v>50</v>
      </c>
      <c r="W205" s="61"/>
      <c r="X205" s="61"/>
      <c r="Y205" s="62"/>
    </row>
    <row r="208" ht="12.75">
      <c r="B208" t="s">
        <v>209</v>
      </c>
    </row>
    <row r="209" ht="12.75">
      <c r="B209" t="s">
        <v>210</v>
      </c>
    </row>
    <row r="211" ht="12.75">
      <c r="B211" t="s">
        <v>211</v>
      </c>
    </row>
    <row r="212" ht="12.75">
      <c r="B212" t="s">
        <v>212</v>
      </c>
    </row>
    <row r="213" ht="12.75">
      <c r="B213" t="s">
        <v>213</v>
      </c>
    </row>
    <row r="215" ht="12.75">
      <c r="B215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"/>
  <dimension ref="A1:Y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70" customWidth="1"/>
    <col min="2" max="2" width="16.7109375" style="0" customWidth="1"/>
    <col min="3" max="22" width="5.8515625" style="71" customWidth="1"/>
    <col min="23" max="23" width="7.7109375" style="72" customWidth="1"/>
    <col min="24" max="24" width="6.28125" style="72" customWidth="1"/>
    <col min="25" max="25" width="9.28125" style="73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5"/>
      <c r="X1" s="5" t="s">
        <v>1</v>
      </c>
      <c r="Y1" s="6"/>
    </row>
    <row r="2" spans="1:25" ht="12.75">
      <c r="A2" s="1"/>
      <c r="B2" s="2"/>
      <c r="C2" s="7">
        <v>1955</v>
      </c>
      <c r="D2" s="7">
        <v>1960</v>
      </c>
      <c r="E2" s="7">
        <v>1965</v>
      </c>
      <c r="F2" s="7">
        <v>1970</v>
      </c>
      <c r="G2" s="8">
        <v>1975</v>
      </c>
      <c r="H2" s="7">
        <v>1980</v>
      </c>
      <c r="I2" s="7">
        <v>1985</v>
      </c>
      <c r="J2" s="7">
        <v>1990</v>
      </c>
      <c r="K2" s="7">
        <v>1995</v>
      </c>
      <c r="L2" s="8">
        <v>2000</v>
      </c>
      <c r="M2" s="7">
        <v>2005</v>
      </c>
      <c r="N2" s="7">
        <v>2010</v>
      </c>
      <c r="O2" s="7">
        <v>2015</v>
      </c>
      <c r="P2" s="7">
        <v>2020</v>
      </c>
      <c r="Q2" s="8">
        <v>2025</v>
      </c>
      <c r="R2" s="7">
        <v>2030</v>
      </c>
      <c r="S2" s="7">
        <v>2035</v>
      </c>
      <c r="T2" s="7">
        <v>2040</v>
      </c>
      <c r="U2" s="7">
        <v>2045</v>
      </c>
      <c r="V2" s="8">
        <v>2050</v>
      </c>
      <c r="W2" s="7" t="s">
        <v>2</v>
      </c>
      <c r="X2" s="7" t="s">
        <v>3</v>
      </c>
      <c r="Y2" s="8" t="s">
        <v>4</v>
      </c>
    </row>
    <row r="3" spans="1:25" ht="12.75">
      <c r="A3" s="9">
        <v>1</v>
      </c>
      <c r="B3" s="10" t="s">
        <v>22</v>
      </c>
      <c r="C3" s="12">
        <v>9.7</v>
      </c>
      <c r="D3" s="12">
        <v>7.5</v>
      </c>
      <c r="E3" s="11">
        <v>3.3</v>
      </c>
      <c r="F3" s="12">
        <v>3.5</v>
      </c>
      <c r="G3" s="13">
        <v>3.9</v>
      </c>
      <c r="H3" s="12">
        <v>3.5</v>
      </c>
      <c r="I3" s="12">
        <v>-1.1</v>
      </c>
      <c r="J3" s="12">
        <v>-1.8</v>
      </c>
      <c r="K3" s="16">
        <v>-2.6</v>
      </c>
      <c r="L3" s="17">
        <v>-3.9</v>
      </c>
      <c r="M3" s="16">
        <v>-3.8</v>
      </c>
      <c r="N3" s="16">
        <v>-3.9</v>
      </c>
      <c r="O3" s="16">
        <v>-4.2</v>
      </c>
      <c r="P3" s="16">
        <v>-4.3</v>
      </c>
      <c r="Q3" s="17">
        <v>-4.6</v>
      </c>
      <c r="R3" s="16">
        <v>-5.1</v>
      </c>
      <c r="S3" s="16">
        <v>-5.6</v>
      </c>
      <c r="T3" s="16">
        <v>-5.8</v>
      </c>
      <c r="U3" s="16">
        <v>-5.7</v>
      </c>
      <c r="V3" s="17">
        <v>-5.5</v>
      </c>
      <c r="W3" s="18">
        <f aca="true" t="shared" si="0" ref="W3:W41">100*$Y3/$Y$203</f>
        <v>0.1548469585146483</v>
      </c>
      <c r="X3" s="18">
        <f>SUM($W$3:$W3)</f>
        <v>0.1548469585146483</v>
      </c>
      <c r="Y3" s="19">
        <v>10.086</v>
      </c>
    </row>
    <row r="4" spans="1:25" ht="12.75">
      <c r="A4" s="20">
        <v>2</v>
      </c>
      <c r="B4" s="21" t="s">
        <v>7</v>
      </c>
      <c r="C4" s="23">
        <v>3</v>
      </c>
      <c r="D4" s="23">
        <v>4</v>
      </c>
      <c r="E4" s="22">
        <v>4</v>
      </c>
      <c r="F4" s="23">
        <v>2.1</v>
      </c>
      <c r="G4" s="30">
        <v>-0.5</v>
      </c>
      <c r="H4" s="23">
        <v>-0.4</v>
      </c>
      <c r="I4" s="23">
        <v>0.4</v>
      </c>
      <c r="J4" s="23">
        <v>1.4</v>
      </c>
      <c r="K4" s="23">
        <v>2.7</v>
      </c>
      <c r="L4" s="30">
        <v>3.8</v>
      </c>
      <c r="M4" s="23">
        <v>3.1</v>
      </c>
      <c r="N4" s="31">
        <v>2.8</v>
      </c>
      <c r="O4" s="26">
        <v>2.7</v>
      </c>
      <c r="P4" s="26">
        <v>3.2</v>
      </c>
      <c r="Q4" s="27">
        <v>3.8</v>
      </c>
      <c r="R4" s="26">
        <v>4.2</v>
      </c>
      <c r="S4" s="26">
        <v>3.8</v>
      </c>
      <c r="T4" s="26">
        <v>3.2</v>
      </c>
      <c r="U4" s="26">
        <v>2.8</v>
      </c>
      <c r="V4" s="27">
        <v>2.7</v>
      </c>
      <c r="W4" s="28">
        <f t="shared" si="0"/>
        <v>0.007016166968192968</v>
      </c>
      <c r="X4" s="28">
        <f>SUM($W$3:$W4)</f>
        <v>0.16186312548284126</v>
      </c>
      <c r="Y4" s="29">
        <v>0.457</v>
      </c>
    </row>
    <row r="5" spans="1:25" ht="12.75">
      <c r="A5" s="20">
        <v>3</v>
      </c>
      <c r="B5" s="21" t="s">
        <v>18</v>
      </c>
      <c r="C5" s="23">
        <v>8.5</v>
      </c>
      <c r="D5" s="23">
        <v>5.5</v>
      </c>
      <c r="E5" s="22">
        <v>4.2</v>
      </c>
      <c r="F5" s="23">
        <v>2.9</v>
      </c>
      <c r="G5" s="30">
        <v>5</v>
      </c>
      <c r="H5" s="23">
        <v>5</v>
      </c>
      <c r="I5" s="23">
        <v>0.8999999999999986</v>
      </c>
      <c r="J5" s="23">
        <v>0.29999999999999893</v>
      </c>
      <c r="K5" s="23">
        <v>0</v>
      </c>
      <c r="L5" s="30">
        <v>-2</v>
      </c>
      <c r="M5" s="23">
        <v>-1.8</v>
      </c>
      <c r="N5" s="31">
        <v>-1.7</v>
      </c>
      <c r="O5" s="33">
        <v>-2.3</v>
      </c>
      <c r="P5" s="33">
        <v>-3.1</v>
      </c>
      <c r="Q5" s="34">
        <v>-4.1</v>
      </c>
      <c r="R5" s="33">
        <v>-5.2</v>
      </c>
      <c r="S5" s="33">
        <v>-6</v>
      </c>
      <c r="T5" s="33">
        <v>-6.3</v>
      </c>
      <c r="U5" s="33">
        <v>-6.5</v>
      </c>
      <c r="V5" s="34">
        <v>-6.7</v>
      </c>
      <c r="W5" s="28">
        <f t="shared" si="0"/>
        <v>0.15647434078735828</v>
      </c>
      <c r="X5" s="28">
        <f>SUM($W$3:$W5)</f>
        <v>0.31833746627019954</v>
      </c>
      <c r="Y5" s="29">
        <v>10.192</v>
      </c>
    </row>
    <row r="6" spans="1:25" ht="12.75">
      <c r="A6" s="20">
        <v>4</v>
      </c>
      <c r="B6" s="21" t="s">
        <v>11</v>
      </c>
      <c r="C6" s="23">
        <v>4.4</v>
      </c>
      <c r="D6" s="23">
        <v>5.3</v>
      </c>
      <c r="E6" s="22">
        <v>4.6</v>
      </c>
      <c r="F6" s="23">
        <v>2.7</v>
      </c>
      <c r="G6" s="30">
        <v>1.5</v>
      </c>
      <c r="H6" s="23">
        <v>0.5</v>
      </c>
      <c r="I6" s="23">
        <v>0.5</v>
      </c>
      <c r="J6" s="23">
        <v>1.3</v>
      </c>
      <c r="K6" s="23">
        <v>1.4</v>
      </c>
      <c r="L6" s="30">
        <v>0.8999999999999986</v>
      </c>
      <c r="M6" s="23">
        <v>0.5</v>
      </c>
      <c r="N6" s="31">
        <v>0.4</v>
      </c>
      <c r="O6" s="31">
        <v>-0.20000000000000107</v>
      </c>
      <c r="P6" s="31">
        <v>-0.6</v>
      </c>
      <c r="Q6" s="32">
        <v>-0.8000000000000007</v>
      </c>
      <c r="R6" s="31">
        <v>-1.1</v>
      </c>
      <c r="S6" s="31">
        <v>-1.7</v>
      </c>
      <c r="T6" s="33">
        <v>-2.3</v>
      </c>
      <c r="U6" s="33">
        <v>-2.9</v>
      </c>
      <c r="V6" s="34">
        <v>-3.1</v>
      </c>
      <c r="W6" s="28">
        <f t="shared" si="0"/>
        <v>0.1596369893550776</v>
      </c>
      <c r="X6" s="28">
        <f>SUM($W$3:$W6)</f>
        <v>0.4779744556252772</v>
      </c>
      <c r="Y6" s="29">
        <v>10.398</v>
      </c>
    </row>
    <row r="7" spans="1:25" ht="12.75">
      <c r="A7" s="20">
        <v>5</v>
      </c>
      <c r="B7" s="21" t="s">
        <v>14</v>
      </c>
      <c r="C7" s="23">
        <v>5.7</v>
      </c>
      <c r="D7" s="23">
        <v>4.9</v>
      </c>
      <c r="E7" s="22">
        <v>4.7</v>
      </c>
      <c r="F7" s="23">
        <v>4.6</v>
      </c>
      <c r="G7" s="30">
        <v>3.2</v>
      </c>
      <c r="H7" s="23">
        <v>0.7999999999999989</v>
      </c>
      <c r="I7" s="23">
        <v>0.3000000000000007</v>
      </c>
      <c r="J7" s="23">
        <v>1.8</v>
      </c>
      <c r="K7" s="23">
        <v>2.7</v>
      </c>
      <c r="L7" s="30">
        <v>-0.1999999999999993</v>
      </c>
      <c r="M7" s="23">
        <v>0.4</v>
      </c>
      <c r="N7" s="31">
        <v>1.2</v>
      </c>
      <c r="O7" s="31">
        <v>1.5</v>
      </c>
      <c r="P7" s="31">
        <v>1.8</v>
      </c>
      <c r="Q7" s="27">
        <v>1.5</v>
      </c>
      <c r="R7" s="26">
        <v>0.6999999999999993</v>
      </c>
      <c r="S7" s="26">
        <v>-0.09999999999999964</v>
      </c>
      <c r="T7" s="26">
        <v>-0.4</v>
      </c>
      <c r="U7" s="26">
        <v>-0.1999999999999993</v>
      </c>
      <c r="V7" s="27">
        <v>0</v>
      </c>
      <c r="W7" s="28">
        <f t="shared" si="0"/>
        <v>0.13875736774294978</v>
      </c>
      <c r="X7" s="28">
        <f>SUM($W$3:$W7)</f>
        <v>0.616731823368227</v>
      </c>
      <c r="Y7" s="29">
        <v>9.038</v>
      </c>
    </row>
    <row r="8" spans="1:25" ht="12.75">
      <c r="A8" s="20">
        <v>6</v>
      </c>
      <c r="B8" s="21" t="s">
        <v>10</v>
      </c>
      <c r="C8" s="23">
        <v>4.2</v>
      </c>
      <c r="D8" s="23">
        <v>5.7</v>
      </c>
      <c r="E8" s="22">
        <v>5.3</v>
      </c>
      <c r="F8" s="23">
        <v>4</v>
      </c>
      <c r="G8" s="30">
        <v>4.4</v>
      </c>
      <c r="H8" s="23">
        <v>2.9</v>
      </c>
      <c r="I8" s="23">
        <v>2.9</v>
      </c>
      <c r="J8" s="23">
        <v>3.5</v>
      </c>
      <c r="K8" s="33">
        <v>-2.7</v>
      </c>
      <c r="L8" s="34">
        <v>-4.6</v>
      </c>
      <c r="M8" s="33">
        <v>-3.9</v>
      </c>
      <c r="N8" s="33">
        <v>-3.5</v>
      </c>
      <c r="O8" s="33">
        <v>-3.3</v>
      </c>
      <c r="P8" s="33">
        <v>-3.4</v>
      </c>
      <c r="Q8" s="34">
        <v>-4.1</v>
      </c>
      <c r="R8" s="33">
        <v>-4.5</v>
      </c>
      <c r="S8" s="33">
        <v>-4.4</v>
      </c>
      <c r="T8" s="33">
        <v>-4</v>
      </c>
      <c r="U8" s="33">
        <v>-3.8</v>
      </c>
      <c r="V8" s="34">
        <v>-4</v>
      </c>
      <c r="W8" s="28">
        <f t="shared" si="0"/>
        <v>0.020633979004926365</v>
      </c>
      <c r="X8" s="28">
        <f>SUM($W$3:$W8)</f>
        <v>0.6373658023731533</v>
      </c>
      <c r="Y8" s="29">
        <v>1.344</v>
      </c>
    </row>
    <row r="9" spans="1:25" ht="12.75">
      <c r="A9" s="20">
        <v>7</v>
      </c>
      <c r="B9" s="21" t="s">
        <v>12</v>
      </c>
      <c r="C9" s="23">
        <v>4.8</v>
      </c>
      <c r="D9" s="23">
        <v>6.3</v>
      </c>
      <c r="E9" s="22">
        <v>5.4</v>
      </c>
      <c r="F9" s="23">
        <v>3.4</v>
      </c>
      <c r="G9" s="30">
        <v>2.9</v>
      </c>
      <c r="H9" s="23">
        <v>1.4</v>
      </c>
      <c r="I9" s="23">
        <v>2.3</v>
      </c>
      <c r="J9" s="23">
        <v>3.1</v>
      </c>
      <c r="K9" s="33">
        <v>-3</v>
      </c>
      <c r="L9" s="34">
        <v>-5.9</v>
      </c>
      <c r="M9" s="33">
        <v>-4.9</v>
      </c>
      <c r="N9" s="33">
        <v>-4.3</v>
      </c>
      <c r="O9" s="33">
        <v>-4</v>
      </c>
      <c r="P9" s="33">
        <v>-4.2</v>
      </c>
      <c r="Q9" s="34">
        <v>-4.9</v>
      </c>
      <c r="R9" s="33">
        <v>-5.9</v>
      </c>
      <c r="S9" s="33">
        <v>-6.6</v>
      </c>
      <c r="T9" s="33">
        <v>-6.6</v>
      </c>
      <c r="U9" s="33">
        <v>-6.3</v>
      </c>
      <c r="V9" s="34">
        <v>-6.3</v>
      </c>
      <c r="W9" s="28">
        <f t="shared" si="0"/>
        <v>0.03534183011111644</v>
      </c>
      <c r="X9" s="28">
        <f>SUM($W$3:$W9)</f>
        <v>0.6727076324842698</v>
      </c>
      <c r="Y9" s="29">
        <v>2.302</v>
      </c>
    </row>
    <row r="10" spans="1:25" ht="12.75">
      <c r="A10" s="20">
        <v>8</v>
      </c>
      <c r="B10" s="21" t="s">
        <v>8</v>
      </c>
      <c r="C10" s="23">
        <v>3</v>
      </c>
      <c r="D10" s="23">
        <v>3</v>
      </c>
      <c r="E10" s="22">
        <v>5.5</v>
      </c>
      <c r="F10" s="23">
        <v>3.7</v>
      </c>
      <c r="G10" s="30">
        <v>0.7000000000000011</v>
      </c>
      <c r="H10" s="23">
        <v>-0.6</v>
      </c>
      <c r="I10" s="23">
        <v>-0.09999999999999964</v>
      </c>
      <c r="J10" s="23">
        <v>1.4</v>
      </c>
      <c r="K10" s="23">
        <v>0.4</v>
      </c>
      <c r="L10" s="30">
        <v>0.3000000000000007</v>
      </c>
      <c r="M10" s="23">
        <v>0.6</v>
      </c>
      <c r="N10" s="31">
        <v>-0.09999999999999964</v>
      </c>
      <c r="O10" s="31">
        <v>-0.9</v>
      </c>
      <c r="P10" s="31">
        <v>-1.3</v>
      </c>
      <c r="Q10" s="32">
        <v>-1.7</v>
      </c>
      <c r="R10" s="33">
        <v>-2.4</v>
      </c>
      <c r="S10" s="33">
        <v>-3.3</v>
      </c>
      <c r="T10" s="33">
        <v>-4.3</v>
      </c>
      <c r="U10" s="33">
        <v>-5.1</v>
      </c>
      <c r="V10" s="34">
        <v>-5.5</v>
      </c>
      <c r="W10" s="28">
        <f t="shared" si="0"/>
        <v>0.002287546779564009</v>
      </c>
      <c r="X10" s="28">
        <f>SUM($W$3:$W10)</f>
        <v>0.6749951792638338</v>
      </c>
      <c r="Y10" s="29">
        <v>0.149</v>
      </c>
    </row>
    <row r="11" spans="1:25" ht="12.75">
      <c r="A11" s="20">
        <v>9</v>
      </c>
      <c r="B11" s="21" t="s">
        <v>5</v>
      </c>
      <c r="C11" s="23">
        <v>2.7</v>
      </c>
      <c r="D11" s="23">
        <v>4.3</v>
      </c>
      <c r="E11" s="22">
        <v>5.9</v>
      </c>
      <c r="F11" s="23">
        <v>4</v>
      </c>
      <c r="G11" s="30">
        <v>0.9</v>
      </c>
      <c r="H11" s="23">
        <v>-0.8000000000000007</v>
      </c>
      <c r="I11" s="23">
        <v>0</v>
      </c>
      <c r="J11" s="23">
        <v>0.4</v>
      </c>
      <c r="K11" s="23">
        <v>1.4</v>
      </c>
      <c r="L11" s="30">
        <v>0.3000000000000007</v>
      </c>
      <c r="M11" s="23">
        <v>0</v>
      </c>
      <c r="N11" s="31">
        <v>-0.20000000000000107</v>
      </c>
      <c r="O11" s="31">
        <v>-0.6</v>
      </c>
      <c r="P11" s="31">
        <v>-0.9</v>
      </c>
      <c r="Q11" s="32">
        <v>-1.2</v>
      </c>
      <c r="R11" s="31">
        <v>-1.8</v>
      </c>
      <c r="S11" s="33">
        <v>-2.5</v>
      </c>
      <c r="T11" s="33">
        <v>-3.1</v>
      </c>
      <c r="U11" s="33">
        <v>-3.4</v>
      </c>
      <c r="V11" s="34">
        <v>-3.6</v>
      </c>
      <c r="W11" s="28">
        <f t="shared" si="0"/>
        <v>0.12730428118217962</v>
      </c>
      <c r="X11" s="28">
        <f>SUM($W$3:$W11)</f>
        <v>0.8022994604460134</v>
      </c>
      <c r="Y11" s="29">
        <v>8.292</v>
      </c>
    </row>
    <row r="12" spans="1:25" ht="12.75">
      <c r="A12" s="20">
        <v>10</v>
      </c>
      <c r="B12" s="21" t="s">
        <v>13</v>
      </c>
      <c r="C12" s="23">
        <v>4.9</v>
      </c>
      <c r="D12" s="23">
        <v>4.9</v>
      </c>
      <c r="E12" s="22">
        <v>6</v>
      </c>
      <c r="F12" s="23">
        <v>3.6</v>
      </c>
      <c r="G12" s="30">
        <v>-0.9</v>
      </c>
      <c r="H12" s="23">
        <v>-1.9</v>
      </c>
      <c r="I12" s="23">
        <v>-1.3</v>
      </c>
      <c r="J12" s="23">
        <v>-0.5</v>
      </c>
      <c r="K12" s="23">
        <v>-1.2</v>
      </c>
      <c r="L12" s="30">
        <v>-1.2</v>
      </c>
      <c r="M12" s="23">
        <v>-1.6</v>
      </c>
      <c r="N12" s="33">
        <v>-2.5</v>
      </c>
      <c r="O12" s="33">
        <v>-3.1</v>
      </c>
      <c r="P12" s="33">
        <v>-3.4</v>
      </c>
      <c r="Q12" s="34">
        <v>-3.8</v>
      </c>
      <c r="R12" s="33">
        <v>-4.4</v>
      </c>
      <c r="S12" s="33">
        <v>-4.9</v>
      </c>
      <c r="T12" s="33">
        <v>-5.3</v>
      </c>
      <c r="U12" s="33">
        <v>-5.6</v>
      </c>
      <c r="V12" s="34">
        <v>-5.7</v>
      </c>
      <c r="W12" s="28">
        <f t="shared" si="0"/>
        <v>1.2689282981511711</v>
      </c>
      <c r="X12" s="28">
        <f>SUM($W$3:$W12)</f>
        <v>2.0712277585971846</v>
      </c>
      <c r="Y12" s="29">
        <v>82.652</v>
      </c>
    </row>
    <row r="13" spans="1:25" ht="12.75">
      <c r="A13" s="20">
        <v>11</v>
      </c>
      <c r="B13" s="21" t="s">
        <v>6</v>
      </c>
      <c r="C13" s="23">
        <v>2.8</v>
      </c>
      <c r="D13" s="23">
        <v>4.2</v>
      </c>
      <c r="E13" s="22">
        <v>6.5</v>
      </c>
      <c r="F13" s="23">
        <v>10.6</v>
      </c>
      <c r="G13" s="24">
        <v>16.9</v>
      </c>
      <c r="H13" s="25">
        <v>20.4</v>
      </c>
      <c r="I13" s="25">
        <v>23.3</v>
      </c>
      <c r="J13" s="25">
        <v>25.9</v>
      </c>
      <c r="K13" s="25">
        <v>23.9</v>
      </c>
      <c r="L13" s="24">
        <v>20</v>
      </c>
      <c r="M13" s="25">
        <v>16</v>
      </c>
      <c r="N13" s="26">
        <v>14</v>
      </c>
      <c r="O13" s="26">
        <v>13.7</v>
      </c>
      <c r="P13" s="26">
        <v>13</v>
      </c>
      <c r="Q13" s="27">
        <v>11.5</v>
      </c>
      <c r="R13" s="26">
        <v>10.1</v>
      </c>
      <c r="S13" s="26">
        <v>8.8</v>
      </c>
      <c r="T13" s="26">
        <v>7.5</v>
      </c>
      <c r="U13" s="26">
        <v>6.4</v>
      </c>
      <c r="V13" s="27">
        <v>5.3</v>
      </c>
      <c r="W13" s="28">
        <f t="shared" si="0"/>
        <v>0.01982028786857138</v>
      </c>
      <c r="X13" s="28">
        <f>SUM($W$3:$W13)</f>
        <v>2.091048046465756</v>
      </c>
      <c r="Y13" s="29">
        <v>1.291</v>
      </c>
    </row>
    <row r="14" spans="1:25" ht="12.75">
      <c r="A14" s="20">
        <v>12</v>
      </c>
      <c r="B14" s="21" t="s">
        <v>9</v>
      </c>
      <c r="C14" s="23">
        <v>4.2</v>
      </c>
      <c r="D14" s="23">
        <v>4.9</v>
      </c>
      <c r="E14" s="22">
        <v>6.6</v>
      </c>
      <c r="F14" s="23">
        <v>5.7</v>
      </c>
      <c r="G14" s="30">
        <v>2.7</v>
      </c>
      <c r="H14" s="23">
        <v>0.5</v>
      </c>
      <c r="I14" s="23">
        <v>1.7</v>
      </c>
      <c r="J14" s="23">
        <v>2.3</v>
      </c>
      <c r="K14" s="23">
        <v>1.9</v>
      </c>
      <c r="L14" s="30">
        <v>1.4</v>
      </c>
      <c r="M14" s="23">
        <v>1.4</v>
      </c>
      <c r="N14" s="31">
        <v>2.1</v>
      </c>
      <c r="O14" s="31">
        <v>2</v>
      </c>
      <c r="P14" s="31">
        <v>1.8</v>
      </c>
      <c r="Q14" s="27">
        <v>1.5</v>
      </c>
      <c r="R14" s="26">
        <v>1</v>
      </c>
      <c r="S14" s="26">
        <v>0.3000000000000007</v>
      </c>
      <c r="T14" s="26">
        <v>0</v>
      </c>
      <c r="U14" s="26">
        <v>-0.1999999999999993</v>
      </c>
      <c r="V14" s="27">
        <v>-0.3000000000000007</v>
      </c>
      <c r="W14" s="28">
        <f t="shared" si="0"/>
        <v>0.9249211794284143</v>
      </c>
      <c r="X14" s="28">
        <f>SUM($W$3:$W14)</f>
        <v>3.01596922589417</v>
      </c>
      <c r="Y14" s="29">
        <v>60.245</v>
      </c>
    </row>
    <row r="15" spans="1:25" ht="12.75">
      <c r="A15" s="20">
        <v>13</v>
      </c>
      <c r="B15" s="21" t="s">
        <v>15</v>
      </c>
      <c r="C15" s="23">
        <v>6.7</v>
      </c>
      <c r="D15" s="23">
        <v>6.6</v>
      </c>
      <c r="E15" s="22">
        <v>6.9</v>
      </c>
      <c r="F15" s="23">
        <v>6</v>
      </c>
      <c r="G15" s="30">
        <v>5.6</v>
      </c>
      <c r="H15" s="23">
        <v>3.7</v>
      </c>
      <c r="I15" s="23">
        <v>4.2</v>
      </c>
      <c r="J15" s="23">
        <v>4.2</v>
      </c>
      <c r="K15" s="23">
        <v>3.6</v>
      </c>
      <c r="L15" s="30">
        <v>3.1</v>
      </c>
      <c r="M15" s="25">
        <v>3.6</v>
      </c>
      <c r="N15" s="26">
        <v>3.3</v>
      </c>
      <c r="O15" s="26">
        <v>2.3</v>
      </c>
      <c r="P15" s="26">
        <v>1.8</v>
      </c>
      <c r="Q15" s="27">
        <v>1.3</v>
      </c>
      <c r="R15" s="26">
        <v>1</v>
      </c>
      <c r="S15" s="26">
        <v>0.6</v>
      </c>
      <c r="T15" s="26">
        <v>0</v>
      </c>
      <c r="U15" s="26">
        <v>-0.6</v>
      </c>
      <c r="V15" s="27">
        <v>-1.1</v>
      </c>
      <c r="W15" s="28">
        <f t="shared" si="0"/>
        <v>0.9363742659891845</v>
      </c>
      <c r="X15" s="28">
        <f>SUM($W$3:$W15)</f>
        <v>3.9523434918833544</v>
      </c>
      <c r="Y15" s="29">
        <v>60.991</v>
      </c>
    </row>
    <row r="16" spans="1:25" ht="12.75">
      <c r="A16" s="20">
        <v>14</v>
      </c>
      <c r="B16" s="21" t="s">
        <v>19</v>
      </c>
      <c r="C16" s="23">
        <v>8.6</v>
      </c>
      <c r="D16" s="23">
        <v>8.3</v>
      </c>
      <c r="E16" s="22">
        <v>7.3</v>
      </c>
      <c r="F16" s="23">
        <v>5.8</v>
      </c>
      <c r="G16" s="30">
        <v>4.5</v>
      </c>
      <c r="H16" s="23">
        <v>4.8</v>
      </c>
      <c r="I16" s="23">
        <v>3.1</v>
      </c>
      <c r="J16" s="23">
        <v>1.7</v>
      </c>
      <c r="K16" s="23">
        <v>0</v>
      </c>
      <c r="L16" s="30">
        <v>-0.6</v>
      </c>
      <c r="M16" s="33">
        <v>-2.4</v>
      </c>
      <c r="N16" s="33">
        <v>-3.1</v>
      </c>
      <c r="O16" s="33">
        <v>-3.5</v>
      </c>
      <c r="P16" s="33">
        <v>-3.9</v>
      </c>
      <c r="Q16" s="34">
        <v>-4.4</v>
      </c>
      <c r="R16" s="33">
        <v>-5</v>
      </c>
      <c r="S16" s="33">
        <v>-5.7</v>
      </c>
      <c r="T16" s="33">
        <v>-6.1</v>
      </c>
      <c r="U16" s="33">
        <v>-6.2</v>
      </c>
      <c r="V16" s="34">
        <v>-6.3</v>
      </c>
      <c r="W16" s="28">
        <f t="shared" si="0"/>
        <v>0.06986996908587789</v>
      </c>
      <c r="X16" s="28">
        <f>SUM($W$3:$W16)</f>
        <v>4.022213460969232</v>
      </c>
      <c r="Y16" s="29">
        <v>4.551</v>
      </c>
    </row>
    <row r="17" spans="1:25" ht="12.75">
      <c r="A17" s="20">
        <v>15</v>
      </c>
      <c r="B17" s="21" t="s">
        <v>21</v>
      </c>
      <c r="C17" s="23">
        <v>8.9</v>
      </c>
      <c r="D17" s="23">
        <v>7.7</v>
      </c>
      <c r="E17" s="22">
        <v>7.5</v>
      </c>
      <c r="F17" s="23">
        <v>6.4</v>
      </c>
      <c r="G17" s="30">
        <v>4.5</v>
      </c>
      <c r="H17" s="23">
        <v>1.9</v>
      </c>
      <c r="I17" s="23">
        <v>-0.7999999999999989</v>
      </c>
      <c r="J17" s="23">
        <v>-0.1999999999999993</v>
      </c>
      <c r="K17" s="23">
        <v>1.2</v>
      </c>
      <c r="L17" s="30">
        <v>1.2</v>
      </c>
      <c r="M17" s="23">
        <v>1.3</v>
      </c>
      <c r="N17" s="31">
        <v>0.8999999999999986</v>
      </c>
      <c r="O17" s="31">
        <v>0.1999999999999993</v>
      </c>
      <c r="P17" s="31">
        <v>0.09999999999999964</v>
      </c>
      <c r="Q17" s="32">
        <v>0.09999999999999964</v>
      </c>
      <c r="R17" s="31">
        <v>-0.1999999999999993</v>
      </c>
      <c r="S17" s="26">
        <v>-1</v>
      </c>
      <c r="T17" s="26">
        <v>-1.7</v>
      </c>
      <c r="U17" s="35">
        <v>-2.2</v>
      </c>
      <c r="V17" s="36">
        <v>-2.2</v>
      </c>
      <c r="W17" s="28">
        <f t="shared" si="0"/>
        <v>0.08316537520065931</v>
      </c>
      <c r="X17" s="28">
        <f>SUM($W$3:$W17)</f>
        <v>4.1053788361698915</v>
      </c>
      <c r="Y17" s="29">
        <v>5.417</v>
      </c>
    </row>
    <row r="18" spans="1:25" ht="12.75">
      <c r="A18" s="20">
        <v>16</v>
      </c>
      <c r="B18" s="21" t="s">
        <v>37</v>
      </c>
      <c r="C18" s="23">
        <v>12.9</v>
      </c>
      <c r="D18" s="23">
        <v>13.2</v>
      </c>
      <c r="E18" s="22">
        <v>7.7</v>
      </c>
      <c r="F18" s="25">
        <v>12.7</v>
      </c>
      <c r="G18" s="30">
        <v>10</v>
      </c>
      <c r="H18" s="25">
        <v>9.4</v>
      </c>
      <c r="I18" s="23">
        <v>5.5</v>
      </c>
      <c r="J18" s="23">
        <v>5.3</v>
      </c>
      <c r="K18" s="23">
        <v>0</v>
      </c>
      <c r="L18" s="30">
        <v>-1.7</v>
      </c>
      <c r="M18" s="33">
        <v>-2.2</v>
      </c>
      <c r="N18" s="33">
        <v>-2.6</v>
      </c>
      <c r="O18" s="33">
        <v>-3.3</v>
      </c>
      <c r="P18" s="33">
        <v>-4.1</v>
      </c>
      <c r="Q18" s="34">
        <v>-4.9</v>
      </c>
      <c r="R18" s="33">
        <v>-5.5</v>
      </c>
      <c r="S18" s="33">
        <v>-6.2</v>
      </c>
      <c r="T18" s="33">
        <v>-6.8</v>
      </c>
      <c r="U18" s="33">
        <v>-7.7</v>
      </c>
      <c r="V18" s="34">
        <v>-8.5</v>
      </c>
      <c r="W18" s="28">
        <f t="shared" si="0"/>
        <v>0.33204739428463353</v>
      </c>
      <c r="X18" s="28">
        <f>SUM($W$3:$W18)</f>
        <v>4.437426230454525</v>
      </c>
      <c r="Y18" s="29">
        <v>21.628</v>
      </c>
    </row>
    <row r="19" spans="1:25" ht="12.75">
      <c r="A19" s="20">
        <v>17</v>
      </c>
      <c r="B19" s="21" t="s">
        <v>25</v>
      </c>
      <c r="C19" s="23">
        <v>10.5</v>
      </c>
      <c r="D19" s="23">
        <v>9.3</v>
      </c>
      <c r="E19" s="22">
        <v>7.9</v>
      </c>
      <c r="F19" s="23">
        <v>7.9</v>
      </c>
      <c r="G19" s="30">
        <v>5.8</v>
      </c>
      <c r="H19" s="23">
        <v>2.9</v>
      </c>
      <c r="I19" s="23">
        <v>2.1</v>
      </c>
      <c r="J19" s="23">
        <v>2.6</v>
      </c>
      <c r="K19" s="23">
        <v>3.5</v>
      </c>
      <c r="L19" s="30">
        <v>3.5</v>
      </c>
      <c r="M19" s="23">
        <v>2.8</v>
      </c>
      <c r="N19" s="31">
        <v>2.8</v>
      </c>
      <c r="O19" s="26">
        <v>2.8</v>
      </c>
      <c r="P19" s="26">
        <v>2.9</v>
      </c>
      <c r="Q19" s="27">
        <v>2.9</v>
      </c>
      <c r="R19" s="26">
        <v>2.4</v>
      </c>
      <c r="S19" s="26">
        <v>1.5</v>
      </c>
      <c r="T19" s="26">
        <v>0.7000000000000011</v>
      </c>
      <c r="U19" s="26">
        <v>0.1999999999999993</v>
      </c>
      <c r="V19" s="27">
        <v>0.09999999999999964</v>
      </c>
      <c r="W19" s="28">
        <f t="shared" si="0"/>
        <v>0.07122100342548617</v>
      </c>
      <c r="X19" s="28">
        <f>SUM($W$3:$W19)</f>
        <v>4.508647233880011</v>
      </c>
      <c r="Y19" s="29">
        <v>4.639</v>
      </c>
    </row>
    <row r="20" spans="1:25" ht="12.75">
      <c r="A20" s="20">
        <v>18</v>
      </c>
      <c r="B20" s="21" t="s">
        <v>31</v>
      </c>
      <c r="C20" s="23">
        <v>11.4</v>
      </c>
      <c r="D20" s="23">
        <v>9.1</v>
      </c>
      <c r="E20" s="22">
        <v>8.3</v>
      </c>
      <c r="F20" s="23">
        <v>7.4</v>
      </c>
      <c r="G20" s="30">
        <v>6.5</v>
      </c>
      <c r="H20" s="23">
        <v>6.3</v>
      </c>
      <c r="I20" s="23">
        <v>3.7</v>
      </c>
      <c r="J20" s="23">
        <v>2.3</v>
      </c>
      <c r="K20" s="23">
        <v>0</v>
      </c>
      <c r="L20" s="30">
        <v>-0.4</v>
      </c>
      <c r="M20" s="23">
        <v>-0.5</v>
      </c>
      <c r="N20" s="31">
        <v>-0.9</v>
      </c>
      <c r="O20" s="31">
        <v>-1.8</v>
      </c>
      <c r="P20" s="33">
        <v>-3</v>
      </c>
      <c r="Q20" s="34">
        <v>-4.3</v>
      </c>
      <c r="R20" s="33">
        <v>-5.2</v>
      </c>
      <c r="S20" s="33">
        <v>-5.9</v>
      </c>
      <c r="T20" s="33">
        <v>-6.6</v>
      </c>
      <c r="U20" s="33">
        <v>-7.2</v>
      </c>
      <c r="V20" s="34">
        <v>-7.8</v>
      </c>
      <c r="W20" s="28">
        <f t="shared" si="0"/>
        <v>0.03068997323723795</v>
      </c>
      <c r="X20" s="28">
        <f>SUM($W$3:$W20)</f>
        <v>4.539337207117249</v>
      </c>
      <c r="Y20" s="29">
        <v>1.999</v>
      </c>
    </row>
    <row r="21" spans="1:25" ht="12.75">
      <c r="A21" s="20">
        <v>19</v>
      </c>
      <c r="B21" s="21" t="s">
        <v>28</v>
      </c>
      <c r="C21" s="23">
        <v>10.9</v>
      </c>
      <c r="D21" s="23">
        <v>9.8</v>
      </c>
      <c r="E21" s="22">
        <v>8.4</v>
      </c>
      <c r="F21" s="23">
        <v>7.1</v>
      </c>
      <c r="G21" s="30">
        <v>6.5</v>
      </c>
      <c r="H21" s="23">
        <v>5.2</v>
      </c>
      <c r="I21" s="23">
        <v>2.6</v>
      </c>
      <c r="J21" s="23">
        <v>1</v>
      </c>
      <c r="K21" s="33">
        <v>-2.6</v>
      </c>
      <c r="L21" s="34">
        <v>-6.1</v>
      </c>
      <c r="M21" s="33">
        <v>-5.5</v>
      </c>
      <c r="N21" s="33">
        <v>-5.9</v>
      </c>
      <c r="O21" s="33">
        <v>-6.6</v>
      </c>
      <c r="P21" s="33">
        <v>-7.3</v>
      </c>
      <c r="Q21" s="34">
        <v>-8.1</v>
      </c>
      <c r="R21" s="33">
        <v>-8.7</v>
      </c>
      <c r="S21" s="33">
        <v>-9.1</v>
      </c>
      <c r="T21" s="33">
        <v>-9.4</v>
      </c>
      <c r="U21" s="33">
        <v>-9.8</v>
      </c>
      <c r="V21" s="34">
        <v>-10.4</v>
      </c>
      <c r="W21" s="28">
        <f t="shared" si="0"/>
        <v>0.11890637454847819</v>
      </c>
      <c r="X21" s="28">
        <f>SUM($W$3:$W21)</f>
        <v>4.658243581665728</v>
      </c>
      <c r="Y21" s="29">
        <v>7.745</v>
      </c>
    </row>
    <row r="22" spans="1:25" ht="12.75">
      <c r="A22" s="20">
        <v>20</v>
      </c>
      <c r="B22" s="21" t="s">
        <v>40</v>
      </c>
      <c r="C22" s="23">
        <v>13.1</v>
      </c>
      <c r="D22" s="23">
        <v>10.8</v>
      </c>
      <c r="E22" s="22">
        <v>8.7</v>
      </c>
      <c r="F22" s="23">
        <v>6.3</v>
      </c>
      <c r="G22" s="30">
        <v>3.6</v>
      </c>
      <c r="H22" s="23">
        <v>4.4</v>
      </c>
      <c r="I22" s="23">
        <v>4.1</v>
      </c>
      <c r="J22" s="23">
        <v>2.8</v>
      </c>
      <c r="K22" s="23">
        <v>3.1</v>
      </c>
      <c r="L22" s="30">
        <v>1.9</v>
      </c>
      <c r="M22" s="23">
        <v>1.5</v>
      </c>
      <c r="N22" s="31">
        <v>1.4</v>
      </c>
      <c r="O22" s="31">
        <v>1.2</v>
      </c>
      <c r="P22" s="31">
        <v>0.6999999999999993</v>
      </c>
      <c r="Q22" s="32">
        <v>0</v>
      </c>
      <c r="R22" s="31">
        <v>-0.9</v>
      </c>
      <c r="S22" s="31">
        <v>-1.8</v>
      </c>
      <c r="T22" s="33">
        <v>-2.3</v>
      </c>
      <c r="U22" s="35">
        <v>-2.3</v>
      </c>
      <c r="V22" s="36">
        <v>-2.1</v>
      </c>
      <c r="W22" s="28">
        <f t="shared" si="0"/>
        <v>0.08054006983619325</v>
      </c>
      <c r="X22" s="28">
        <f>SUM($W$3:$W22)</f>
        <v>4.738783651501921</v>
      </c>
      <c r="Y22" s="29">
        <v>5.246</v>
      </c>
    </row>
    <row r="23" spans="1:25" ht="12.75">
      <c r="A23" s="20">
        <v>21</v>
      </c>
      <c r="B23" s="21" t="s">
        <v>17</v>
      </c>
      <c r="C23" s="23">
        <v>8.4</v>
      </c>
      <c r="D23" s="23">
        <v>8.4</v>
      </c>
      <c r="E23" s="22">
        <v>9</v>
      </c>
      <c r="F23" s="23">
        <v>8.1</v>
      </c>
      <c r="G23" s="30">
        <v>6.3</v>
      </c>
      <c r="H23" s="23">
        <v>3.2</v>
      </c>
      <c r="I23" s="23">
        <v>1</v>
      </c>
      <c r="J23" s="23">
        <v>0.4</v>
      </c>
      <c r="K23" s="23">
        <v>0</v>
      </c>
      <c r="L23" s="30">
        <v>-0.7000000000000011</v>
      </c>
      <c r="M23" s="23">
        <v>-0.5</v>
      </c>
      <c r="N23" s="31">
        <v>-1.3</v>
      </c>
      <c r="O23" s="33">
        <v>-2.6</v>
      </c>
      <c r="P23" s="33">
        <v>-3.6</v>
      </c>
      <c r="Q23" s="34">
        <v>-4.1</v>
      </c>
      <c r="R23" s="33">
        <v>-4.3</v>
      </c>
      <c r="S23" s="33">
        <v>-4.4</v>
      </c>
      <c r="T23" s="33">
        <v>-4.7</v>
      </c>
      <c r="U23" s="33">
        <v>-5.1</v>
      </c>
      <c r="V23" s="34">
        <v>-5.7</v>
      </c>
      <c r="W23" s="28">
        <f t="shared" si="0"/>
        <v>0.900372271371214</v>
      </c>
      <c r="X23" s="28">
        <f>SUM($W$3:$W23)</f>
        <v>5.639155922873135</v>
      </c>
      <c r="Y23" s="29">
        <v>58.646</v>
      </c>
    </row>
    <row r="24" spans="1:25" ht="12.75">
      <c r="A24" s="20">
        <v>22</v>
      </c>
      <c r="B24" s="21" t="s">
        <v>16</v>
      </c>
      <c r="C24" s="23">
        <v>7.2</v>
      </c>
      <c r="D24" s="23">
        <v>7.6</v>
      </c>
      <c r="E24" s="22">
        <v>9.4</v>
      </c>
      <c r="F24" s="23">
        <v>8.4</v>
      </c>
      <c r="G24" s="30">
        <v>5.2</v>
      </c>
      <c r="H24" s="23">
        <v>2.6</v>
      </c>
      <c r="I24" s="23">
        <v>2.3</v>
      </c>
      <c r="J24" s="23">
        <v>2.7</v>
      </c>
      <c r="K24" s="23">
        <v>2.9</v>
      </c>
      <c r="L24" s="30">
        <v>2.8</v>
      </c>
      <c r="M24" s="23">
        <v>1.7</v>
      </c>
      <c r="N24" s="31">
        <v>1.1</v>
      </c>
      <c r="O24" s="31">
        <v>0.9</v>
      </c>
      <c r="P24" s="31">
        <v>1</v>
      </c>
      <c r="Q24" s="27">
        <v>1</v>
      </c>
      <c r="R24" s="26">
        <v>0.6</v>
      </c>
      <c r="S24" s="26">
        <v>-0.09999999999999964</v>
      </c>
      <c r="T24" s="26">
        <v>-0.6</v>
      </c>
      <c r="U24" s="26">
        <v>-0.6000000000000014</v>
      </c>
      <c r="V24" s="27">
        <v>-0.4</v>
      </c>
      <c r="W24" s="28">
        <f t="shared" si="0"/>
        <v>0.11397816974149803</v>
      </c>
      <c r="X24" s="28">
        <f>SUM($W$3:$W24)</f>
        <v>5.753134092614633</v>
      </c>
      <c r="Y24" s="29">
        <v>7.424</v>
      </c>
    </row>
    <row r="25" spans="1:25" ht="12.75">
      <c r="A25" s="20">
        <v>23</v>
      </c>
      <c r="B25" s="21" t="s">
        <v>30</v>
      </c>
      <c r="C25" s="23">
        <v>11.1</v>
      </c>
      <c r="D25" s="23">
        <v>10.7</v>
      </c>
      <c r="E25" s="22">
        <v>9.7</v>
      </c>
      <c r="F25" s="23">
        <v>7.9</v>
      </c>
      <c r="G25" s="30">
        <v>6.8</v>
      </c>
      <c r="H25" s="23">
        <v>6.1</v>
      </c>
      <c r="I25" s="23">
        <v>5.6</v>
      </c>
      <c r="J25" s="23">
        <v>5.1</v>
      </c>
      <c r="K25" s="25">
        <v>7</v>
      </c>
      <c r="L25" s="24">
        <v>6.8</v>
      </c>
      <c r="M25" s="25">
        <v>5</v>
      </c>
      <c r="N25" s="26">
        <v>4</v>
      </c>
      <c r="O25" s="26">
        <v>3.1</v>
      </c>
      <c r="P25" s="26">
        <v>2</v>
      </c>
      <c r="Q25" s="32">
        <v>0.9</v>
      </c>
      <c r="R25" s="26">
        <v>0</v>
      </c>
      <c r="S25" s="26">
        <v>-0.4</v>
      </c>
      <c r="T25" s="26">
        <v>-0.7000000000000011</v>
      </c>
      <c r="U25" s="26">
        <v>-1</v>
      </c>
      <c r="V25" s="27">
        <v>-1.5</v>
      </c>
      <c r="W25" s="28">
        <f t="shared" si="0"/>
        <v>0.009334419073657164</v>
      </c>
      <c r="X25" s="28">
        <f>SUM($W$3:$W25)</f>
        <v>5.76246851168829</v>
      </c>
      <c r="Y25" s="29">
        <v>0.608</v>
      </c>
    </row>
    <row r="26" spans="1:25" ht="12.75">
      <c r="A26" s="20">
        <v>24</v>
      </c>
      <c r="B26" s="21" t="s">
        <v>49</v>
      </c>
      <c r="C26" s="25">
        <v>14.3</v>
      </c>
      <c r="D26" s="23">
        <v>9.4</v>
      </c>
      <c r="E26" s="22">
        <v>9.9</v>
      </c>
      <c r="F26" s="23">
        <v>10.7</v>
      </c>
      <c r="G26" s="24">
        <v>13.4</v>
      </c>
      <c r="H26" s="23">
        <v>9.3</v>
      </c>
      <c r="I26" s="23">
        <v>6.8</v>
      </c>
      <c r="J26" s="23">
        <v>4.2</v>
      </c>
      <c r="K26" s="23">
        <v>2.7</v>
      </c>
      <c r="L26" s="30">
        <v>2</v>
      </c>
      <c r="M26" s="23">
        <v>1</v>
      </c>
      <c r="N26" s="31">
        <v>-0.6999999999999993</v>
      </c>
      <c r="O26" s="33">
        <v>-2.3</v>
      </c>
      <c r="P26" s="33">
        <v>-3.8</v>
      </c>
      <c r="Q26" s="34">
        <v>-5.1</v>
      </c>
      <c r="R26" s="33">
        <v>-6</v>
      </c>
      <c r="S26" s="33">
        <v>-6.8</v>
      </c>
      <c r="T26" s="33">
        <v>-7.5</v>
      </c>
      <c r="U26" s="33">
        <v>-7.9</v>
      </c>
      <c r="V26" s="34">
        <v>-8.4</v>
      </c>
      <c r="W26" s="28">
        <f t="shared" si="0"/>
        <v>1.9635595333281752</v>
      </c>
      <c r="X26" s="28">
        <f>SUM($W$3:$W26)</f>
        <v>7.726028045016466</v>
      </c>
      <c r="Y26" s="29">
        <v>127.897</v>
      </c>
    </row>
    <row r="27" spans="1:25" ht="12.75">
      <c r="A27" s="20">
        <v>25</v>
      </c>
      <c r="B27" s="21" t="s">
        <v>20</v>
      </c>
      <c r="C27" s="23">
        <v>8.8</v>
      </c>
      <c r="D27" s="23">
        <v>9.1</v>
      </c>
      <c r="E27" s="22">
        <v>10</v>
      </c>
      <c r="F27" s="23">
        <v>9.9</v>
      </c>
      <c r="G27" s="24">
        <v>11.2</v>
      </c>
      <c r="H27" s="25">
        <v>11</v>
      </c>
      <c r="I27" s="25">
        <v>11.6</v>
      </c>
      <c r="J27" s="23">
        <v>7.1</v>
      </c>
      <c r="K27" s="23">
        <v>5.4</v>
      </c>
      <c r="L27" s="24">
        <v>5.5</v>
      </c>
      <c r="M27" s="25">
        <v>7.6</v>
      </c>
      <c r="N27" s="26">
        <v>8.5</v>
      </c>
      <c r="O27" s="26">
        <v>7.7</v>
      </c>
      <c r="P27" s="26">
        <v>6.1</v>
      </c>
      <c r="Q27" s="27">
        <v>4.6</v>
      </c>
      <c r="R27" s="26">
        <v>3.7</v>
      </c>
      <c r="S27" s="26">
        <v>3.4</v>
      </c>
      <c r="T27" s="26">
        <v>3.1</v>
      </c>
      <c r="U27" s="26">
        <v>2.5</v>
      </c>
      <c r="V27" s="27">
        <v>1.5</v>
      </c>
      <c r="W27" s="28">
        <f t="shared" si="0"/>
        <v>0.06360608260223952</v>
      </c>
      <c r="X27" s="28">
        <f>SUM($W$3:$W27)</f>
        <v>7.789634127618705</v>
      </c>
      <c r="Y27" s="29">
        <v>4.143</v>
      </c>
    </row>
    <row r="28" spans="1:25" ht="12.75">
      <c r="A28" s="20">
        <v>26</v>
      </c>
      <c r="B28" s="21" t="s">
        <v>38</v>
      </c>
      <c r="C28" s="23">
        <v>12.9</v>
      </c>
      <c r="D28" s="23">
        <v>11.3</v>
      </c>
      <c r="E28" s="22">
        <v>10.2</v>
      </c>
      <c r="F28" s="23">
        <v>9.3</v>
      </c>
      <c r="G28" s="30">
        <v>9.2</v>
      </c>
      <c r="H28" s="23">
        <v>9.2</v>
      </c>
      <c r="I28" s="23">
        <v>7.4</v>
      </c>
      <c r="J28" s="23">
        <v>5.7</v>
      </c>
      <c r="K28" s="23">
        <v>3.6</v>
      </c>
      <c r="L28" s="30">
        <v>1.6</v>
      </c>
      <c r="M28" s="23">
        <v>1.5</v>
      </c>
      <c r="N28" s="31">
        <v>1.2</v>
      </c>
      <c r="O28" s="31">
        <v>0.9</v>
      </c>
      <c r="P28" s="31">
        <v>0.1999999999999993</v>
      </c>
      <c r="Q28" s="32">
        <v>-0.5</v>
      </c>
      <c r="R28" s="31">
        <v>-0.9</v>
      </c>
      <c r="S28" s="26">
        <v>-1.1</v>
      </c>
      <c r="T28" s="26">
        <v>-1.2</v>
      </c>
      <c r="U28" s="26">
        <v>-1.5</v>
      </c>
      <c r="V28" s="27">
        <v>-1.9</v>
      </c>
      <c r="W28" s="28">
        <f t="shared" si="0"/>
        <v>0.15142331467677733</v>
      </c>
      <c r="X28" s="28">
        <f>SUM($W$3:$W28)</f>
        <v>7.941057442295483</v>
      </c>
      <c r="Y28" s="29">
        <v>9.863</v>
      </c>
    </row>
    <row r="29" spans="1:25" ht="12.75">
      <c r="A29" s="20">
        <v>27</v>
      </c>
      <c r="B29" s="21" t="s">
        <v>34</v>
      </c>
      <c r="C29" s="23">
        <v>12.2</v>
      </c>
      <c r="D29" s="23">
        <v>12</v>
      </c>
      <c r="E29" s="22">
        <v>10.3</v>
      </c>
      <c r="F29" s="23">
        <v>9.9</v>
      </c>
      <c r="G29" s="30">
        <v>7.3</v>
      </c>
      <c r="H29" s="23">
        <v>6.9</v>
      </c>
      <c r="I29" s="23">
        <v>4.7</v>
      </c>
      <c r="J29" s="23">
        <v>1.4</v>
      </c>
      <c r="K29" s="23">
        <v>0.4</v>
      </c>
      <c r="L29" s="30">
        <v>0.3999999999999986</v>
      </c>
      <c r="M29" s="23">
        <v>-0.5</v>
      </c>
      <c r="N29" s="31">
        <v>-0.6</v>
      </c>
      <c r="O29" s="31">
        <v>-1.7</v>
      </c>
      <c r="P29" s="33">
        <v>-2.6</v>
      </c>
      <c r="Q29" s="34">
        <v>-3.4</v>
      </c>
      <c r="R29" s="33">
        <v>-3.7</v>
      </c>
      <c r="S29" s="33">
        <v>-3.9</v>
      </c>
      <c r="T29" s="33">
        <v>-4.2</v>
      </c>
      <c r="U29" s="33">
        <v>-4.6</v>
      </c>
      <c r="V29" s="34">
        <v>-5.1</v>
      </c>
      <c r="W29" s="28">
        <f t="shared" si="0"/>
        <v>0.17041455874604364</v>
      </c>
      <c r="X29" s="28">
        <f>SUM($W$3:$W29)</f>
        <v>8.111472001041527</v>
      </c>
      <c r="Y29" s="29">
        <v>11.1</v>
      </c>
    </row>
    <row r="30" spans="1:25" ht="12.75">
      <c r="A30" s="20">
        <v>28</v>
      </c>
      <c r="B30" s="21" t="s">
        <v>55</v>
      </c>
      <c r="C30" s="25">
        <v>14.9</v>
      </c>
      <c r="D30" s="23">
        <v>14.4</v>
      </c>
      <c r="E30" s="22">
        <v>10.3</v>
      </c>
      <c r="F30" s="23">
        <v>7.2</v>
      </c>
      <c r="G30" s="30">
        <v>6</v>
      </c>
      <c r="H30" s="23">
        <v>4.2</v>
      </c>
      <c r="I30" s="23">
        <v>3.3</v>
      </c>
      <c r="J30" s="23">
        <v>2.5</v>
      </c>
      <c r="K30" s="33">
        <v>-2.4</v>
      </c>
      <c r="L30" s="34">
        <v>-6.5</v>
      </c>
      <c r="M30" s="33">
        <v>-7.4</v>
      </c>
      <c r="N30" s="33">
        <v>-7.2</v>
      </c>
      <c r="O30" s="33">
        <v>-7.4</v>
      </c>
      <c r="P30" s="33">
        <v>-7.8</v>
      </c>
      <c r="Q30" s="34">
        <v>-8.3</v>
      </c>
      <c r="R30" s="33">
        <v>-8.8</v>
      </c>
      <c r="S30" s="33">
        <v>-9.2</v>
      </c>
      <c r="T30" s="33">
        <v>-9.4</v>
      </c>
      <c r="U30" s="33">
        <v>-9.9</v>
      </c>
      <c r="V30" s="34">
        <v>-10.5</v>
      </c>
      <c r="W30" s="28">
        <f t="shared" si="0"/>
        <v>0.7203162402925113</v>
      </c>
      <c r="X30" s="28">
        <f>SUM($W$3:$W30)</f>
        <v>8.831788241334039</v>
      </c>
      <c r="Y30" s="29">
        <v>46.918</v>
      </c>
    </row>
    <row r="31" spans="1:25" ht="12.75">
      <c r="A31" s="20">
        <v>29</v>
      </c>
      <c r="B31" s="21" t="s">
        <v>78</v>
      </c>
      <c r="C31" s="25">
        <v>19.2</v>
      </c>
      <c r="D31" s="25">
        <v>18.4</v>
      </c>
      <c r="E31" s="22">
        <v>12</v>
      </c>
      <c r="F31" s="23">
        <v>8.8</v>
      </c>
      <c r="G31" s="30">
        <v>9.4</v>
      </c>
      <c r="H31" s="25">
        <v>10.2</v>
      </c>
      <c r="I31" s="25">
        <v>9.5</v>
      </c>
      <c r="J31" s="23">
        <v>5.9</v>
      </c>
      <c r="K31" s="23">
        <v>2.9</v>
      </c>
      <c r="L31" s="30">
        <v>0.7999999999999989</v>
      </c>
      <c r="M31" s="23">
        <v>-0.1999999999999993</v>
      </c>
      <c r="N31" s="31">
        <v>-0.5</v>
      </c>
      <c r="O31" s="31">
        <v>-1.1</v>
      </c>
      <c r="P31" s="33">
        <v>-2.1</v>
      </c>
      <c r="Q31" s="34">
        <v>-3.3</v>
      </c>
      <c r="R31" s="33">
        <v>-4.8</v>
      </c>
      <c r="S31" s="33">
        <v>-5.9</v>
      </c>
      <c r="T31" s="33">
        <v>-6.8</v>
      </c>
      <c r="U31" s="33">
        <v>-7.5</v>
      </c>
      <c r="V31" s="34">
        <v>-8</v>
      </c>
      <c r="W31" s="28">
        <f t="shared" si="0"/>
        <v>0.5864103140417912</v>
      </c>
      <c r="X31" s="28">
        <f>SUM($W$3:$W31)</f>
        <v>9.41819855537583</v>
      </c>
      <c r="Y31" s="29">
        <v>38.196</v>
      </c>
    </row>
    <row r="32" spans="1:25" ht="12.75">
      <c r="A32" s="20">
        <v>30</v>
      </c>
      <c r="B32" s="21" t="s">
        <v>66</v>
      </c>
      <c r="C32" s="25">
        <v>17</v>
      </c>
      <c r="D32" s="25">
        <v>16.4</v>
      </c>
      <c r="E32" s="22">
        <v>12.2</v>
      </c>
      <c r="F32" s="23">
        <v>6.1</v>
      </c>
      <c r="G32" s="30">
        <v>6.2</v>
      </c>
      <c r="H32" s="23">
        <v>5.6</v>
      </c>
      <c r="I32" s="23">
        <v>5.2</v>
      </c>
      <c r="J32" s="23">
        <v>5</v>
      </c>
      <c r="K32" s="33">
        <v>-2.3</v>
      </c>
      <c r="L32" s="34">
        <v>-5.3</v>
      </c>
      <c r="M32" s="33">
        <v>-6</v>
      </c>
      <c r="N32" s="33">
        <v>-5.5</v>
      </c>
      <c r="O32" s="33">
        <v>-5.9</v>
      </c>
      <c r="P32" s="33">
        <v>-6.4</v>
      </c>
      <c r="Q32" s="34">
        <v>-6.9</v>
      </c>
      <c r="R32" s="33">
        <v>-7.2</v>
      </c>
      <c r="S32" s="33">
        <v>-7.2</v>
      </c>
      <c r="T32" s="33">
        <v>-7.2</v>
      </c>
      <c r="U32" s="33">
        <v>-7.4</v>
      </c>
      <c r="V32" s="34">
        <v>-7.7</v>
      </c>
      <c r="W32" s="28">
        <f t="shared" si="0"/>
        <v>2.210061889654885</v>
      </c>
      <c r="X32" s="28">
        <f>SUM($W$3:$W32)</f>
        <v>11.628260445030714</v>
      </c>
      <c r="Y32" s="29">
        <v>143.953</v>
      </c>
    </row>
    <row r="33" spans="1:25" ht="12.75">
      <c r="A33" s="20">
        <v>31</v>
      </c>
      <c r="B33" s="21" t="s">
        <v>27</v>
      </c>
      <c r="C33" s="23">
        <v>10.7</v>
      </c>
      <c r="D33" s="23">
        <v>11.8</v>
      </c>
      <c r="E33" s="22">
        <v>12.3</v>
      </c>
      <c r="F33" s="23">
        <v>10.9</v>
      </c>
      <c r="G33" s="24">
        <v>11</v>
      </c>
      <c r="H33" s="25">
        <v>10.1</v>
      </c>
      <c r="I33" s="23">
        <v>8.5</v>
      </c>
      <c r="J33" s="25">
        <v>8.3</v>
      </c>
      <c r="K33" s="25">
        <v>8.4</v>
      </c>
      <c r="L33" s="24">
        <v>7.8</v>
      </c>
      <c r="M33" s="25">
        <v>6.7</v>
      </c>
      <c r="N33" s="26">
        <v>5.9</v>
      </c>
      <c r="O33" s="26">
        <v>5.2</v>
      </c>
      <c r="P33" s="26">
        <v>4.5</v>
      </c>
      <c r="Q33" s="27">
        <v>3.9</v>
      </c>
      <c r="R33" s="26">
        <v>3.2</v>
      </c>
      <c r="S33" s="26">
        <v>2.6</v>
      </c>
      <c r="T33" s="26">
        <v>1.9</v>
      </c>
      <c r="U33" s="26">
        <v>1.2</v>
      </c>
      <c r="V33" s="27">
        <v>0.5</v>
      </c>
      <c r="W33" s="28">
        <f t="shared" si="0"/>
        <v>0.05106295697201272</v>
      </c>
      <c r="X33" s="28">
        <f>SUM($W$3:$W33)</f>
        <v>11.679323402002726</v>
      </c>
      <c r="Y33" s="29">
        <v>3.326</v>
      </c>
    </row>
    <row r="34" spans="1:25" ht="12.75">
      <c r="A34" s="20">
        <v>32</v>
      </c>
      <c r="B34" s="21" t="s">
        <v>29</v>
      </c>
      <c r="C34" s="23">
        <v>11</v>
      </c>
      <c r="D34" s="23">
        <v>13.2</v>
      </c>
      <c r="E34" s="22">
        <v>12.4</v>
      </c>
      <c r="F34" s="23">
        <v>9.5</v>
      </c>
      <c r="G34" s="30">
        <v>7.7</v>
      </c>
      <c r="H34" s="23">
        <v>5.5</v>
      </c>
      <c r="I34" s="23">
        <v>5.4</v>
      </c>
      <c r="J34" s="23">
        <v>5.5</v>
      </c>
      <c r="K34" s="23">
        <v>1.7</v>
      </c>
      <c r="L34" s="30">
        <v>-1</v>
      </c>
      <c r="M34" s="33">
        <v>-2.8</v>
      </c>
      <c r="N34" s="33">
        <v>-3.2</v>
      </c>
      <c r="O34" s="33">
        <v>-3.1</v>
      </c>
      <c r="P34" s="33">
        <v>-3.5</v>
      </c>
      <c r="Q34" s="34">
        <v>-4.2</v>
      </c>
      <c r="R34" s="33">
        <v>-5.1</v>
      </c>
      <c r="S34" s="33">
        <v>-6</v>
      </c>
      <c r="T34" s="33">
        <v>-6.5</v>
      </c>
      <c r="U34" s="33">
        <v>-6.6</v>
      </c>
      <c r="V34" s="34">
        <v>-7</v>
      </c>
      <c r="W34" s="28">
        <f t="shared" si="0"/>
        <v>0.052582870604072025</v>
      </c>
      <c r="X34" s="28">
        <f>SUM($W$3:$W34)</f>
        <v>11.731906272606798</v>
      </c>
      <c r="Y34" s="29">
        <v>3.425</v>
      </c>
    </row>
    <row r="35" spans="1:25" ht="12.75">
      <c r="A35" s="20">
        <v>33</v>
      </c>
      <c r="B35" s="21" t="s">
        <v>53</v>
      </c>
      <c r="C35" s="25">
        <v>14.8</v>
      </c>
      <c r="D35" s="25">
        <v>14.9</v>
      </c>
      <c r="E35" s="22">
        <v>12.4</v>
      </c>
      <c r="F35" s="23">
        <v>8.2</v>
      </c>
      <c r="G35" s="30">
        <v>6.5</v>
      </c>
      <c r="H35" s="23">
        <v>6.5</v>
      </c>
      <c r="I35" s="23">
        <v>6.7</v>
      </c>
      <c r="J35" s="23">
        <v>7</v>
      </c>
      <c r="K35" s="25">
        <v>6.8</v>
      </c>
      <c r="L35" s="24">
        <v>6.1</v>
      </c>
      <c r="M35" s="25">
        <v>5.8</v>
      </c>
      <c r="N35" s="26">
        <v>5.8</v>
      </c>
      <c r="O35" s="26">
        <v>5.5</v>
      </c>
      <c r="P35" s="26">
        <v>4.8</v>
      </c>
      <c r="Q35" s="27">
        <v>4</v>
      </c>
      <c r="R35" s="26">
        <v>3.2</v>
      </c>
      <c r="S35" s="26">
        <v>2.6</v>
      </c>
      <c r="T35" s="26">
        <v>2</v>
      </c>
      <c r="U35" s="26">
        <v>1.6</v>
      </c>
      <c r="V35" s="27">
        <v>1.2</v>
      </c>
      <c r="W35" s="28">
        <f t="shared" si="0"/>
        <v>4.603434574933892</v>
      </c>
      <c r="X35" s="28">
        <f>SUM($W$3:$W35)</f>
        <v>16.33534084754069</v>
      </c>
      <c r="Y35" s="29">
        <v>299.846</v>
      </c>
    </row>
    <row r="36" spans="1:25" ht="12.75">
      <c r="A36" s="20">
        <v>34</v>
      </c>
      <c r="B36" s="21" t="s">
        <v>64</v>
      </c>
      <c r="C36" s="25">
        <v>16.7</v>
      </c>
      <c r="D36" s="25">
        <v>15.6</v>
      </c>
      <c r="E36" s="22">
        <v>12.5</v>
      </c>
      <c r="F36" s="23">
        <v>9.5</v>
      </c>
      <c r="G36" s="30">
        <v>9.1</v>
      </c>
      <c r="H36" s="25">
        <v>10.2</v>
      </c>
      <c r="I36" s="23">
        <v>7.2</v>
      </c>
      <c r="J36" s="23">
        <v>5.8</v>
      </c>
      <c r="K36" s="23">
        <v>3.7</v>
      </c>
      <c r="L36" s="30">
        <v>0.9</v>
      </c>
      <c r="M36" s="23">
        <v>-0.10000000000000142</v>
      </c>
      <c r="N36" s="31">
        <v>0</v>
      </c>
      <c r="O36" s="31">
        <v>-0.5</v>
      </c>
      <c r="P36" s="31">
        <v>-1.3</v>
      </c>
      <c r="Q36" s="34">
        <v>-2.5</v>
      </c>
      <c r="R36" s="33">
        <v>-3.9</v>
      </c>
      <c r="S36" s="33">
        <v>-5</v>
      </c>
      <c r="T36" s="33">
        <v>-5.7</v>
      </c>
      <c r="U36" s="33">
        <v>-6.3</v>
      </c>
      <c r="V36" s="34">
        <v>-6.9</v>
      </c>
      <c r="W36" s="28">
        <f t="shared" si="0"/>
        <v>0.08270479531215648</v>
      </c>
      <c r="X36" s="28">
        <f>SUM($W$3:$W36)</f>
        <v>16.418045642852846</v>
      </c>
      <c r="Y36" s="29">
        <v>5.387</v>
      </c>
    </row>
    <row r="37" spans="1:25" ht="12.75">
      <c r="A37" s="20">
        <v>35</v>
      </c>
      <c r="B37" s="21" t="s">
        <v>24</v>
      </c>
      <c r="C37" s="23">
        <v>10.1</v>
      </c>
      <c r="D37" s="23">
        <v>11.9</v>
      </c>
      <c r="E37" s="22">
        <v>12.8</v>
      </c>
      <c r="F37" s="25">
        <v>11.8</v>
      </c>
      <c r="G37" s="30">
        <v>10.9</v>
      </c>
      <c r="H37" s="25">
        <v>9.4</v>
      </c>
      <c r="I37" s="23">
        <v>5.5</v>
      </c>
      <c r="J37" s="23">
        <v>2.8</v>
      </c>
      <c r="K37" s="23">
        <v>1.3</v>
      </c>
      <c r="L37" s="30">
        <v>0.20000000000000107</v>
      </c>
      <c r="M37" s="23">
        <v>1.5</v>
      </c>
      <c r="N37" s="31">
        <v>2</v>
      </c>
      <c r="O37" s="31">
        <v>1.1</v>
      </c>
      <c r="P37" s="31">
        <v>-0.3000000000000007</v>
      </c>
      <c r="Q37" s="32">
        <v>-1.5</v>
      </c>
      <c r="R37" s="31">
        <v>-2</v>
      </c>
      <c r="S37" s="31">
        <v>-2</v>
      </c>
      <c r="T37" s="31">
        <v>-2</v>
      </c>
      <c r="U37" s="35">
        <v>-2.6</v>
      </c>
      <c r="V37" s="34">
        <v>-3.5</v>
      </c>
      <c r="W37" s="28">
        <f t="shared" si="0"/>
        <v>0.6662595140452302</v>
      </c>
      <c r="X37" s="28">
        <f>SUM($W$3:$W37)</f>
        <v>17.084305156898075</v>
      </c>
      <c r="Y37" s="29">
        <v>43.397</v>
      </c>
    </row>
    <row r="38" spans="1:25" ht="12.75">
      <c r="A38" s="20">
        <v>36</v>
      </c>
      <c r="B38" s="21" t="s">
        <v>52</v>
      </c>
      <c r="C38" s="25">
        <v>14.6</v>
      </c>
      <c r="D38" s="23">
        <v>13.8</v>
      </c>
      <c r="E38" s="22">
        <v>13</v>
      </c>
      <c r="F38" s="23">
        <v>10.8</v>
      </c>
      <c r="G38" s="30">
        <v>7.1</v>
      </c>
      <c r="H38" s="23">
        <v>4.6</v>
      </c>
      <c r="I38" s="23">
        <v>4</v>
      </c>
      <c r="J38" s="23">
        <v>4.2</v>
      </c>
      <c r="K38" s="23">
        <v>4.2</v>
      </c>
      <c r="L38" s="30">
        <v>3.6</v>
      </c>
      <c r="M38" s="25">
        <v>3.7</v>
      </c>
      <c r="N38" s="31">
        <v>2.5</v>
      </c>
      <c r="O38" s="31">
        <v>1.3</v>
      </c>
      <c r="P38" s="31">
        <v>0.6999999999999993</v>
      </c>
      <c r="Q38" s="32">
        <v>0.5</v>
      </c>
      <c r="R38" s="26">
        <v>0.3000000000000007</v>
      </c>
      <c r="S38" s="26">
        <v>-0.3000000000000007</v>
      </c>
      <c r="T38" s="26">
        <v>-1.3</v>
      </c>
      <c r="U38" s="26">
        <v>-2</v>
      </c>
      <c r="V38" s="36">
        <v>-2.2</v>
      </c>
      <c r="W38" s="28">
        <f t="shared" si="0"/>
        <v>0.25067828064913517</v>
      </c>
      <c r="X38" s="28">
        <f>SUM($W$3:$W38)</f>
        <v>17.334983437547212</v>
      </c>
      <c r="Y38" s="29">
        <v>16.328</v>
      </c>
    </row>
    <row r="39" spans="1:25" ht="12.75">
      <c r="A39" s="20">
        <v>37</v>
      </c>
      <c r="B39" s="21" t="s">
        <v>26</v>
      </c>
      <c r="C39" s="23">
        <v>10.5</v>
      </c>
      <c r="D39" s="23">
        <v>11.7</v>
      </c>
      <c r="E39" s="22">
        <v>13.2</v>
      </c>
      <c r="F39" s="25">
        <v>15.3</v>
      </c>
      <c r="G39" s="24">
        <v>16.9</v>
      </c>
      <c r="H39" s="25">
        <v>18.5</v>
      </c>
      <c r="I39" s="25">
        <v>20.3</v>
      </c>
      <c r="J39" s="25">
        <v>22.3</v>
      </c>
      <c r="K39" s="25">
        <v>23.5</v>
      </c>
      <c r="L39" s="24">
        <v>23.9</v>
      </c>
      <c r="M39" s="25">
        <v>23.4</v>
      </c>
      <c r="N39" s="26">
        <v>23.7</v>
      </c>
      <c r="O39" s="26">
        <v>24.3</v>
      </c>
      <c r="P39" s="26">
        <v>23.6</v>
      </c>
      <c r="Q39" s="27">
        <v>21.8</v>
      </c>
      <c r="R39" s="26">
        <v>19.9</v>
      </c>
      <c r="S39" s="26">
        <v>18.4</v>
      </c>
      <c r="T39" s="26">
        <v>16.9</v>
      </c>
      <c r="U39" s="26">
        <v>15.6</v>
      </c>
      <c r="V39" s="27">
        <v>14.3</v>
      </c>
      <c r="W39" s="28">
        <f t="shared" si="0"/>
        <v>0.007430688867845506</v>
      </c>
      <c r="X39" s="28">
        <f>SUM($W$3:$W39)</f>
        <v>17.342414126415058</v>
      </c>
      <c r="Y39" s="29">
        <v>0.484</v>
      </c>
    </row>
    <row r="40" spans="1:25" ht="12.75">
      <c r="A40" s="20">
        <v>38</v>
      </c>
      <c r="B40" s="21" t="s">
        <v>42</v>
      </c>
      <c r="C40" s="23">
        <v>13.6</v>
      </c>
      <c r="D40" s="23">
        <v>13.8</v>
      </c>
      <c r="E40" s="22">
        <v>13.2</v>
      </c>
      <c r="F40" s="23">
        <v>10.9</v>
      </c>
      <c r="G40" s="24">
        <v>11.1</v>
      </c>
      <c r="H40" s="23">
        <v>8.3</v>
      </c>
      <c r="I40" s="23">
        <v>8.3</v>
      </c>
      <c r="J40" s="23">
        <v>7.8</v>
      </c>
      <c r="K40" s="25">
        <v>7.7</v>
      </c>
      <c r="L40" s="24">
        <v>6.5</v>
      </c>
      <c r="M40" s="25">
        <v>5.9</v>
      </c>
      <c r="N40" s="26">
        <v>5.3</v>
      </c>
      <c r="O40" s="26">
        <v>4.8</v>
      </c>
      <c r="P40" s="26">
        <v>4.6</v>
      </c>
      <c r="Q40" s="27">
        <v>4</v>
      </c>
      <c r="R40" s="26">
        <v>3.2</v>
      </c>
      <c r="S40" s="26">
        <v>2.2</v>
      </c>
      <c r="T40" s="26">
        <v>1.5</v>
      </c>
      <c r="U40" s="26">
        <v>1.1</v>
      </c>
      <c r="V40" s="27">
        <v>0.8000000000000007</v>
      </c>
      <c r="W40" s="28">
        <f t="shared" si="0"/>
        <v>0.31181258451640953</v>
      </c>
      <c r="X40" s="28">
        <f>SUM($W$3:$W40)</f>
        <v>17.654226710931468</v>
      </c>
      <c r="Y40" s="29">
        <v>20.31</v>
      </c>
    </row>
    <row r="41" spans="1:25" ht="12.75">
      <c r="A41" s="20">
        <v>39</v>
      </c>
      <c r="B41" s="21" t="s">
        <v>35</v>
      </c>
      <c r="C41" s="23">
        <v>12.3</v>
      </c>
      <c r="D41" s="23">
        <v>12.8</v>
      </c>
      <c r="E41" s="22">
        <v>13.3</v>
      </c>
      <c r="F41" s="25">
        <v>11.4</v>
      </c>
      <c r="G41" s="30">
        <v>9.1</v>
      </c>
      <c r="H41" s="23">
        <v>8</v>
      </c>
      <c r="I41" s="23">
        <v>5.2</v>
      </c>
      <c r="J41" s="23">
        <v>2.6</v>
      </c>
      <c r="K41" s="23">
        <v>1.1</v>
      </c>
      <c r="L41" s="30">
        <v>0.5</v>
      </c>
      <c r="M41" s="23">
        <v>0.5</v>
      </c>
      <c r="N41" s="31">
        <v>-0.09999999999999964</v>
      </c>
      <c r="O41" s="31">
        <v>-0.8000000000000007</v>
      </c>
      <c r="P41" s="31">
        <v>-1.6</v>
      </c>
      <c r="Q41" s="34">
        <v>-2.4</v>
      </c>
      <c r="R41" s="33">
        <v>-2.9</v>
      </c>
      <c r="S41" s="33">
        <v>-3.3</v>
      </c>
      <c r="T41" s="33">
        <v>-3.7</v>
      </c>
      <c r="U41" s="33">
        <v>-4.3</v>
      </c>
      <c r="V41" s="34">
        <v>-4.8</v>
      </c>
      <c r="W41" s="28">
        <f t="shared" si="0"/>
        <v>0.16163283553858984</v>
      </c>
      <c r="X41" s="28">
        <f>SUM($W$3:$W41)</f>
        <v>17.815859546470058</v>
      </c>
      <c r="Y41" s="29">
        <v>10.528</v>
      </c>
    </row>
    <row r="42" spans="1:25" ht="12.75">
      <c r="A42" s="37"/>
      <c r="B42" s="38" t="s">
        <v>44</v>
      </c>
      <c r="C42" s="39">
        <f aca="true" t="shared" si="1" ref="C42:V42">MIN(C$3:C$41)</f>
        <v>2.7</v>
      </c>
      <c r="D42" s="39">
        <f t="shared" si="1"/>
        <v>3</v>
      </c>
      <c r="E42" s="39">
        <f t="shared" si="1"/>
        <v>3.3</v>
      </c>
      <c r="F42" s="39">
        <f t="shared" si="1"/>
        <v>2.1</v>
      </c>
      <c r="G42" s="40">
        <f t="shared" si="1"/>
        <v>-0.9</v>
      </c>
      <c r="H42" s="39">
        <f t="shared" si="1"/>
        <v>-1.9</v>
      </c>
      <c r="I42" s="39">
        <f t="shared" si="1"/>
        <v>-1.3</v>
      </c>
      <c r="J42" s="39">
        <f t="shared" si="1"/>
        <v>-1.8</v>
      </c>
      <c r="K42" s="41">
        <f t="shared" si="1"/>
        <v>-3</v>
      </c>
      <c r="L42" s="42">
        <f t="shared" si="1"/>
        <v>-6.5</v>
      </c>
      <c r="M42" s="41">
        <f t="shared" si="1"/>
        <v>-7.4</v>
      </c>
      <c r="N42" s="41">
        <f t="shared" si="1"/>
        <v>-7.2</v>
      </c>
      <c r="O42" s="41">
        <f t="shared" si="1"/>
        <v>-7.4</v>
      </c>
      <c r="P42" s="41">
        <f t="shared" si="1"/>
        <v>-7.8</v>
      </c>
      <c r="Q42" s="42">
        <f t="shared" si="1"/>
        <v>-8.3</v>
      </c>
      <c r="R42" s="41">
        <f t="shared" si="1"/>
        <v>-8.8</v>
      </c>
      <c r="S42" s="41">
        <f t="shared" si="1"/>
        <v>-9.2</v>
      </c>
      <c r="T42" s="41">
        <f t="shared" si="1"/>
        <v>-9.4</v>
      </c>
      <c r="U42" s="41">
        <f t="shared" si="1"/>
        <v>-9.9</v>
      </c>
      <c r="V42" s="42">
        <f t="shared" si="1"/>
        <v>-10.5</v>
      </c>
      <c r="W42" s="43"/>
      <c r="X42" s="43"/>
      <c r="Y42" s="44"/>
    </row>
    <row r="43" spans="1:25" ht="12.75">
      <c r="A43" s="45"/>
      <c r="B43" s="46" t="s">
        <v>45</v>
      </c>
      <c r="C43" s="47">
        <f aca="true" t="shared" si="2" ref="C43:V43">SUM(C$3:C$41)/39</f>
        <v>9.774358974358975</v>
      </c>
      <c r="D43" s="47">
        <f t="shared" si="2"/>
        <v>9.551282051282051</v>
      </c>
      <c r="E43" s="47">
        <f t="shared" si="2"/>
        <v>8.78974358974359</v>
      </c>
      <c r="F43" s="47">
        <f t="shared" si="2"/>
        <v>7.564102564102564</v>
      </c>
      <c r="G43" s="48">
        <f t="shared" si="2"/>
        <v>6.617948717948717</v>
      </c>
      <c r="H43" s="47">
        <f t="shared" si="2"/>
        <v>5.623076923076923</v>
      </c>
      <c r="I43" s="47">
        <f t="shared" si="2"/>
        <v>4.687179487179487</v>
      </c>
      <c r="J43" s="47">
        <f t="shared" si="2"/>
        <v>4.233333333333333</v>
      </c>
      <c r="K43" s="47">
        <f t="shared" si="2"/>
        <v>2.8794871794871795</v>
      </c>
      <c r="L43" s="48">
        <f t="shared" si="2"/>
        <v>1.6846153846153846</v>
      </c>
      <c r="M43" s="47">
        <f t="shared" si="2"/>
        <v>1.317948717948718</v>
      </c>
      <c r="N43" s="49">
        <f t="shared" si="2"/>
        <v>1.0538461538461534</v>
      </c>
      <c r="O43" s="49">
        <f t="shared" si="2"/>
        <v>0.5641025641025641</v>
      </c>
      <c r="P43" s="49">
        <f t="shared" si="2"/>
        <v>0.007692307692307608</v>
      </c>
      <c r="Q43" s="50">
        <f t="shared" si="2"/>
        <v>-0.6615384615384615</v>
      </c>
      <c r="R43" s="49">
        <f t="shared" si="2"/>
        <v>-1.333333333333333</v>
      </c>
      <c r="S43" s="49">
        <f t="shared" si="2"/>
        <v>-1.9538461538461542</v>
      </c>
      <c r="T43" s="74">
        <f t="shared" si="2"/>
        <v>-2.453846153846154</v>
      </c>
      <c r="U43" s="74">
        <f t="shared" si="2"/>
        <v>-2.8615384615384616</v>
      </c>
      <c r="V43" s="75">
        <f t="shared" si="2"/>
        <v>-3.2384615384615385</v>
      </c>
      <c r="W43" s="51"/>
      <c r="X43" s="51" t="s">
        <v>46</v>
      </c>
      <c r="Y43" s="52">
        <f>SUM(Y$3:Y$41)</f>
        <v>1160.4409999999998</v>
      </c>
    </row>
    <row r="44" spans="1:25" ht="12.75">
      <c r="A44" s="53"/>
      <c r="B44" s="54" t="s">
        <v>47</v>
      </c>
      <c r="C44" s="55">
        <f aca="true" t="shared" si="3" ref="C44:V44">MAX(C$3:C$41)</f>
        <v>19.2</v>
      </c>
      <c r="D44" s="55">
        <f t="shared" si="3"/>
        <v>18.4</v>
      </c>
      <c r="E44" s="55">
        <f t="shared" si="3"/>
        <v>13.3</v>
      </c>
      <c r="F44" s="55">
        <f t="shared" si="3"/>
        <v>15.3</v>
      </c>
      <c r="G44" s="56">
        <f t="shared" si="3"/>
        <v>16.9</v>
      </c>
      <c r="H44" s="55">
        <f t="shared" si="3"/>
        <v>20.4</v>
      </c>
      <c r="I44" s="55">
        <f t="shared" si="3"/>
        <v>23.3</v>
      </c>
      <c r="J44" s="55">
        <f t="shared" si="3"/>
        <v>25.9</v>
      </c>
      <c r="K44" s="55">
        <f t="shared" si="3"/>
        <v>23.9</v>
      </c>
      <c r="L44" s="56">
        <f t="shared" si="3"/>
        <v>23.9</v>
      </c>
      <c r="M44" s="55">
        <f t="shared" si="3"/>
        <v>23.4</v>
      </c>
      <c r="N44" s="57">
        <f t="shared" si="3"/>
        <v>23.7</v>
      </c>
      <c r="O44" s="57">
        <f t="shared" si="3"/>
        <v>24.3</v>
      </c>
      <c r="P44" s="57">
        <f t="shared" si="3"/>
        <v>23.6</v>
      </c>
      <c r="Q44" s="58">
        <f t="shared" si="3"/>
        <v>21.8</v>
      </c>
      <c r="R44" s="57">
        <f t="shared" si="3"/>
        <v>19.9</v>
      </c>
      <c r="S44" s="57">
        <f t="shared" si="3"/>
        <v>18.4</v>
      </c>
      <c r="T44" s="57">
        <f t="shared" si="3"/>
        <v>16.9</v>
      </c>
      <c r="U44" s="57">
        <f t="shared" si="3"/>
        <v>15.6</v>
      </c>
      <c r="V44" s="58">
        <f t="shared" si="3"/>
        <v>14.3</v>
      </c>
      <c r="W44" s="59"/>
      <c r="X44" s="59"/>
      <c r="Y44" s="60"/>
    </row>
    <row r="45" spans="1:25" ht="12.75">
      <c r="A45" s="61"/>
      <c r="B45" s="62" t="s">
        <v>48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1">
        <v>0</v>
      </c>
      <c r="I45" s="61">
        <v>0</v>
      </c>
      <c r="J45" s="61">
        <v>0</v>
      </c>
      <c r="K45" s="63">
        <v>6</v>
      </c>
      <c r="L45" s="64">
        <v>6</v>
      </c>
      <c r="M45" s="63">
        <v>9</v>
      </c>
      <c r="N45" s="63">
        <v>10</v>
      </c>
      <c r="O45" s="63">
        <v>13</v>
      </c>
      <c r="P45" s="63">
        <v>16</v>
      </c>
      <c r="Q45" s="64">
        <v>18</v>
      </c>
      <c r="R45" s="63">
        <v>19</v>
      </c>
      <c r="S45" s="63">
        <v>20</v>
      </c>
      <c r="T45" s="63">
        <v>22</v>
      </c>
      <c r="U45" s="63">
        <v>24</v>
      </c>
      <c r="V45" s="64">
        <v>25</v>
      </c>
      <c r="W45" s="61"/>
      <c r="X45" s="61"/>
      <c r="Y45" s="62"/>
    </row>
    <row r="46" spans="1:25" ht="12.75">
      <c r="A46" s="9">
        <v>40</v>
      </c>
      <c r="B46" s="10" t="s">
        <v>57</v>
      </c>
      <c r="C46" s="12">
        <v>15.1</v>
      </c>
      <c r="D46" s="65">
        <v>13.8</v>
      </c>
      <c r="E46" s="11">
        <v>13.4</v>
      </c>
      <c r="F46" s="65">
        <v>9.3</v>
      </c>
      <c r="G46" s="66">
        <v>8.3</v>
      </c>
      <c r="H46" s="65">
        <v>9</v>
      </c>
      <c r="I46" s="12">
        <v>10.8</v>
      </c>
      <c r="J46" s="12">
        <v>11.4</v>
      </c>
      <c r="K46" s="65">
        <v>5.1</v>
      </c>
      <c r="L46" s="66">
        <v>0.6999999999999993</v>
      </c>
      <c r="M46" s="65">
        <v>-1</v>
      </c>
      <c r="N46" s="67">
        <v>-1.1</v>
      </c>
      <c r="O46" s="67">
        <v>-0.6</v>
      </c>
      <c r="P46" s="67">
        <v>-0.9</v>
      </c>
      <c r="Q46" s="76">
        <v>-1.9</v>
      </c>
      <c r="R46" s="68">
        <v>-3.4</v>
      </c>
      <c r="S46" s="68">
        <v>-4.3</v>
      </c>
      <c r="T46" s="68">
        <v>-4.8</v>
      </c>
      <c r="U46" s="68">
        <v>-5</v>
      </c>
      <c r="V46" s="69">
        <v>-5.3</v>
      </c>
      <c r="W46" s="18">
        <f aca="true" t="shared" si="4" ref="W46:W77">100*$Y46/$Y$203</f>
        <v>0.05952227425751452</v>
      </c>
      <c r="X46" s="18">
        <f>SUM(X$41,$W$46:$W46)</f>
        <v>17.875381820727572</v>
      </c>
      <c r="Y46" s="19">
        <v>3.877</v>
      </c>
    </row>
    <row r="47" spans="1:25" ht="12.75">
      <c r="A47" s="20">
        <v>41</v>
      </c>
      <c r="B47" s="21" t="s">
        <v>77</v>
      </c>
      <c r="C47" s="23">
        <v>19.1</v>
      </c>
      <c r="D47" s="23">
        <v>17.9</v>
      </c>
      <c r="E47" s="22">
        <v>13.8</v>
      </c>
      <c r="F47" s="25">
        <v>7.4</v>
      </c>
      <c r="G47" s="24">
        <v>8.5</v>
      </c>
      <c r="H47" s="25">
        <v>9.1</v>
      </c>
      <c r="I47" s="25">
        <v>7.7</v>
      </c>
      <c r="J47" s="25">
        <v>7.7</v>
      </c>
      <c r="K47" s="23">
        <v>6.7</v>
      </c>
      <c r="L47" s="24">
        <v>4.5</v>
      </c>
      <c r="M47" s="25">
        <v>2.3</v>
      </c>
      <c r="N47" s="26">
        <v>1.8</v>
      </c>
      <c r="O47" s="26">
        <v>1.5</v>
      </c>
      <c r="P47" s="26">
        <v>0.9</v>
      </c>
      <c r="Q47" s="27">
        <v>0</v>
      </c>
      <c r="R47" s="26">
        <v>-1.2</v>
      </c>
      <c r="S47" s="35">
        <v>-2.4</v>
      </c>
      <c r="T47" s="35">
        <v>-3.1</v>
      </c>
      <c r="U47" s="35">
        <v>-3.2</v>
      </c>
      <c r="V47" s="34">
        <v>-3</v>
      </c>
      <c r="W47" s="28">
        <f t="shared" si="4"/>
        <v>0.006187123168887892</v>
      </c>
      <c r="X47" s="28">
        <f>SUM(X$41,$W$46:$W47)</f>
        <v>17.88156894389646</v>
      </c>
      <c r="Y47" s="29">
        <v>0.403</v>
      </c>
    </row>
    <row r="48" spans="1:25" ht="12.75">
      <c r="A48" s="20">
        <v>42</v>
      </c>
      <c r="B48" s="21" t="s">
        <v>60</v>
      </c>
      <c r="C48" s="23">
        <v>16.3</v>
      </c>
      <c r="D48" s="23">
        <v>15.7</v>
      </c>
      <c r="E48" s="22">
        <v>14.4</v>
      </c>
      <c r="F48" s="23">
        <v>13.5</v>
      </c>
      <c r="G48" s="30">
        <v>14.4</v>
      </c>
      <c r="H48" s="23">
        <v>16.8</v>
      </c>
      <c r="I48" s="23">
        <v>14.6</v>
      </c>
      <c r="J48" s="23">
        <v>13.7</v>
      </c>
      <c r="K48" s="23">
        <v>13.1</v>
      </c>
      <c r="L48" s="30">
        <v>12</v>
      </c>
      <c r="M48" s="23">
        <v>10.3</v>
      </c>
      <c r="N48" s="31">
        <v>9.8</v>
      </c>
      <c r="O48" s="31">
        <v>9.2</v>
      </c>
      <c r="P48" s="31">
        <v>8.2</v>
      </c>
      <c r="Q48" s="32">
        <v>7.1</v>
      </c>
      <c r="R48" s="31">
        <v>5.9</v>
      </c>
      <c r="S48" s="31">
        <v>4.9</v>
      </c>
      <c r="T48" s="31">
        <v>4.2</v>
      </c>
      <c r="U48" s="31">
        <v>3.4</v>
      </c>
      <c r="V48" s="32">
        <v>2.6</v>
      </c>
      <c r="W48" s="28">
        <f t="shared" si="4"/>
        <v>0.594869631327293</v>
      </c>
      <c r="X48" s="28">
        <f>SUM(X$41,$W$46:$W48)</f>
        <v>18.476438575223753</v>
      </c>
      <c r="Y48" s="29">
        <v>38.747</v>
      </c>
    </row>
    <row r="49" spans="1:25" ht="12.75">
      <c r="A49" s="20">
        <v>43</v>
      </c>
      <c r="B49" s="21" t="s">
        <v>65</v>
      </c>
      <c r="C49" s="23">
        <v>16.9</v>
      </c>
      <c r="D49" s="23">
        <v>16.8</v>
      </c>
      <c r="E49" s="22">
        <v>14.7</v>
      </c>
      <c r="F49" s="23">
        <v>11</v>
      </c>
      <c r="G49" s="24">
        <v>8.3</v>
      </c>
      <c r="H49" s="23">
        <v>10.3</v>
      </c>
      <c r="I49" s="23">
        <v>12.4</v>
      </c>
      <c r="J49" s="23">
        <v>10.6</v>
      </c>
      <c r="K49" s="23">
        <v>9.8</v>
      </c>
      <c r="L49" s="30">
        <v>6.9</v>
      </c>
      <c r="M49" s="23">
        <v>5.1</v>
      </c>
      <c r="N49" s="31">
        <v>4.7</v>
      </c>
      <c r="O49" s="31">
        <v>4.9</v>
      </c>
      <c r="P49" s="31">
        <v>4.6</v>
      </c>
      <c r="Q49" s="32">
        <v>3.6</v>
      </c>
      <c r="R49" s="31">
        <v>2.5</v>
      </c>
      <c r="S49" s="31">
        <v>1.9</v>
      </c>
      <c r="T49" s="31">
        <v>1.4</v>
      </c>
      <c r="U49" s="31">
        <v>1</v>
      </c>
      <c r="V49" s="32">
        <v>0.5</v>
      </c>
      <c r="W49" s="28">
        <f t="shared" si="4"/>
        <v>0.0128348262262786</v>
      </c>
      <c r="X49" s="28">
        <f>SUM(X$41,$W$46:$W49)</f>
        <v>18.48927340145003</v>
      </c>
      <c r="Y49" s="29">
        <v>0.836</v>
      </c>
    </row>
    <row r="50" spans="1:25" ht="12.75">
      <c r="A50" s="20">
        <v>44</v>
      </c>
      <c r="B50" s="21" t="s">
        <v>32</v>
      </c>
      <c r="C50" s="25">
        <v>11.5</v>
      </c>
      <c r="D50" s="25">
        <v>14.1</v>
      </c>
      <c r="E50" s="22">
        <v>15.3</v>
      </c>
      <c r="F50" s="25">
        <v>9.7</v>
      </c>
      <c r="G50" s="24">
        <v>8.1</v>
      </c>
      <c r="H50" s="25">
        <v>6.7</v>
      </c>
      <c r="I50" s="25">
        <v>6.7</v>
      </c>
      <c r="J50" s="25">
        <v>5.8</v>
      </c>
      <c r="K50" s="25">
        <v>0.09999999999999964</v>
      </c>
      <c r="L50" s="36">
        <v>-4.2</v>
      </c>
      <c r="M50" s="35">
        <v>-5.2</v>
      </c>
      <c r="N50" s="35">
        <v>-5.3</v>
      </c>
      <c r="O50" s="35">
        <v>-5.5</v>
      </c>
      <c r="P50" s="35">
        <v>-6</v>
      </c>
      <c r="Q50" s="36">
        <v>-6.7</v>
      </c>
      <c r="R50" s="35">
        <v>-7.3</v>
      </c>
      <c r="S50" s="35">
        <v>-7.9</v>
      </c>
      <c r="T50" s="35">
        <v>-8.4</v>
      </c>
      <c r="U50" s="35">
        <v>-9.2</v>
      </c>
      <c r="V50" s="36">
        <v>-9.9</v>
      </c>
      <c r="W50" s="28">
        <f t="shared" si="4"/>
        <v>0.15037933359617095</v>
      </c>
      <c r="X50" s="28">
        <f>SUM(X$41,$W$46:$W50)</f>
        <v>18.6396527350462</v>
      </c>
      <c r="Y50" s="29">
        <v>9.795</v>
      </c>
    </row>
    <row r="51" spans="1:25" ht="12.75">
      <c r="A51" s="20">
        <v>45</v>
      </c>
      <c r="B51" s="21" t="s">
        <v>36</v>
      </c>
      <c r="C51" s="25">
        <v>12.8</v>
      </c>
      <c r="D51" s="25">
        <v>13.2</v>
      </c>
      <c r="E51" s="22">
        <v>15.9</v>
      </c>
      <c r="F51" s="23">
        <v>18.7</v>
      </c>
      <c r="G51" s="30">
        <v>21.9</v>
      </c>
      <c r="H51" s="23">
        <v>22</v>
      </c>
      <c r="I51" s="23">
        <v>23.6</v>
      </c>
      <c r="J51" s="23">
        <v>25.7</v>
      </c>
      <c r="K51" s="23">
        <v>28</v>
      </c>
      <c r="L51" s="30">
        <v>29.7</v>
      </c>
      <c r="M51" s="23">
        <v>30.4</v>
      </c>
      <c r="N51" s="31">
        <v>31.2</v>
      </c>
      <c r="O51" s="31">
        <v>31.1</v>
      </c>
      <c r="P51" s="31">
        <v>30.6</v>
      </c>
      <c r="Q51" s="32">
        <v>29.9</v>
      </c>
      <c r="R51" s="31">
        <v>28.7</v>
      </c>
      <c r="S51" s="31">
        <v>26.8</v>
      </c>
      <c r="T51" s="31">
        <v>24.2</v>
      </c>
      <c r="U51" s="31">
        <v>21.9</v>
      </c>
      <c r="V51" s="32">
        <v>20</v>
      </c>
      <c r="W51" s="28">
        <f t="shared" si="4"/>
        <v>0.024518202731300152</v>
      </c>
      <c r="X51" s="28">
        <f>SUM(X$41,$W$46:$W51)</f>
        <v>18.664170937777502</v>
      </c>
      <c r="Y51" s="29">
        <v>1.597</v>
      </c>
    </row>
    <row r="52" spans="1:25" ht="12.75">
      <c r="A52" s="20">
        <v>46</v>
      </c>
      <c r="B52" s="21" t="s">
        <v>23</v>
      </c>
      <c r="C52" s="25">
        <v>10</v>
      </c>
      <c r="D52" s="25">
        <v>11.6</v>
      </c>
      <c r="E52" s="22">
        <v>16.5</v>
      </c>
      <c r="F52" s="25">
        <v>9.9</v>
      </c>
      <c r="G52" s="24">
        <v>10.9</v>
      </c>
      <c r="H52" s="23">
        <v>9.9</v>
      </c>
      <c r="I52" s="23">
        <v>9.1</v>
      </c>
      <c r="J52" s="23">
        <v>8.8</v>
      </c>
      <c r="K52" s="25">
        <v>5</v>
      </c>
      <c r="L52" s="24">
        <v>1.6</v>
      </c>
      <c r="M52" s="25">
        <v>0</v>
      </c>
      <c r="N52" s="26">
        <v>-1</v>
      </c>
      <c r="O52" s="26">
        <v>-1.8</v>
      </c>
      <c r="P52" s="35">
        <v>-2.4</v>
      </c>
      <c r="Q52" s="36">
        <v>-3.4</v>
      </c>
      <c r="R52" s="35">
        <v>-4.5</v>
      </c>
      <c r="S52" s="35">
        <v>-5.5</v>
      </c>
      <c r="T52" s="35">
        <v>-6.5</v>
      </c>
      <c r="U52" s="35">
        <v>-7.2</v>
      </c>
      <c r="V52" s="36">
        <v>-8</v>
      </c>
      <c r="W52" s="28">
        <f t="shared" si="4"/>
        <v>0.06867246137577056</v>
      </c>
      <c r="X52" s="28">
        <f>SUM(X$41,$W$46:$W52)</f>
        <v>18.73284339915327</v>
      </c>
      <c r="Y52" s="29">
        <v>4.473</v>
      </c>
    </row>
    <row r="53" spans="1:25" ht="12.75">
      <c r="A53" s="20">
        <v>47</v>
      </c>
      <c r="B53" s="21" t="s">
        <v>76</v>
      </c>
      <c r="C53" s="23">
        <v>19.1</v>
      </c>
      <c r="D53" s="23">
        <v>19.6</v>
      </c>
      <c r="E53" s="22">
        <v>16.9</v>
      </c>
      <c r="F53" s="23">
        <v>10.9</v>
      </c>
      <c r="G53" s="24">
        <v>8.3</v>
      </c>
      <c r="H53" s="25">
        <v>8.2</v>
      </c>
      <c r="I53" s="25">
        <v>7.9</v>
      </c>
      <c r="J53" s="25">
        <v>7.2</v>
      </c>
      <c r="K53" s="25">
        <v>6.7</v>
      </c>
      <c r="L53" s="24">
        <v>4.4</v>
      </c>
      <c r="M53" s="23">
        <v>3.5</v>
      </c>
      <c r="N53" s="31">
        <v>2.9</v>
      </c>
      <c r="O53" s="31">
        <v>2.5</v>
      </c>
      <c r="P53" s="31">
        <v>2.2</v>
      </c>
      <c r="Q53" s="32">
        <v>1.8</v>
      </c>
      <c r="R53" s="31">
        <v>1</v>
      </c>
      <c r="S53" s="31">
        <v>0.20000000000000107</v>
      </c>
      <c r="T53" s="31">
        <v>-0.4</v>
      </c>
      <c r="U53" s="31">
        <v>-0.7000000000000011</v>
      </c>
      <c r="V53" s="32">
        <v>-0.7999999999999989</v>
      </c>
      <c r="W53" s="28">
        <f t="shared" si="4"/>
        <v>0.49544578606248413</v>
      </c>
      <c r="X53" s="28">
        <f>SUM(X$41,$W$46:$W53)</f>
        <v>19.228289185215754</v>
      </c>
      <c r="Y53" s="29">
        <v>32.271</v>
      </c>
    </row>
    <row r="54" spans="1:25" ht="12.75">
      <c r="A54" s="20">
        <v>48</v>
      </c>
      <c r="B54" s="21" t="s">
        <v>61</v>
      </c>
      <c r="C54" s="23">
        <v>16.4</v>
      </c>
      <c r="D54" s="23">
        <v>17.2</v>
      </c>
      <c r="E54" s="22">
        <v>17</v>
      </c>
      <c r="F54" s="23">
        <v>13.9</v>
      </c>
      <c r="G54" s="30">
        <v>12.4</v>
      </c>
      <c r="H54" s="25">
        <v>9</v>
      </c>
      <c r="I54" s="25">
        <v>7.9</v>
      </c>
      <c r="J54" s="23">
        <v>8.7</v>
      </c>
      <c r="K54" s="23">
        <v>9.5</v>
      </c>
      <c r="L54" s="30">
        <v>7.5</v>
      </c>
      <c r="M54" s="23">
        <v>7.1</v>
      </c>
      <c r="N54" s="31">
        <v>6.6</v>
      </c>
      <c r="O54" s="31">
        <v>5.6</v>
      </c>
      <c r="P54" s="31">
        <v>4.8</v>
      </c>
      <c r="Q54" s="32">
        <v>4.2</v>
      </c>
      <c r="R54" s="31">
        <v>3.3</v>
      </c>
      <c r="S54" s="31">
        <v>2.3</v>
      </c>
      <c r="T54" s="31">
        <v>1.4</v>
      </c>
      <c r="U54" s="31">
        <v>0.6999999999999993</v>
      </c>
      <c r="V54" s="32">
        <v>0.09999999999999964</v>
      </c>
      <c r="W54" s="28">
        <f t="shared" si="4"/>
        <v>0.06289986010653521</v>
      </c>
      <c r="X54" s="28">
        <f>SUM(X$41,$W$46:$W54)</f>
        <v>19.29118904532229</v>
      </c>
      <c r="Y54" s="29">
        <v>4.097</v>
      </c>
    </row>
    <row r="55" spans="1:25" ht="12.75">
      <c r="A55" s="20">
        <v>49</v>
      </c>
      <c r="B55" s="21" t="s">
        <v>43</v>
      </c>
      <c r="C55" s="25">
        <v>14</v>
      </c>
      <c r="D55" s="23">
        <v>15.8</v>
      </c>
      <c r="E55" s="22">
        <v>17.2</v>
      </c>
      <c r="F55" s="23">
        <v>18.5</v>
      </c>
      <c r="G55" s="30">
        <v>17.5</v>
      </c>
      <c r="H55" s="23">
        <v>18.8</v>
      </c>
      <c r="I55" s="23">
        <v>20.3</v>
      </c>
      <c r="J55" s="23">
        <v>23.1</v>
      </c>
      <c r="K55" s="23">
        <v>21.2</v>
      </c>
      <c r="L55" s="30">
        <v>22.6</v>
      </c>
      <c r="M55" s="23">
        <v>23.4</v>
      </c>
      <c r="N55" s="31">
        <v>24.1</v>
      </c>
      <c r="O55" s="31">
        <v>23.9</v>
      </c>
      <c r="P55" s="31">
        <v>23.3</v>
      </c>
      <c r="Q55" s="32">
        <v>22.8</v>
      </c>
      <c r="R55" s="31">
        <v>21.8</v>
      </c>
      <c r="S55" s="31">
        <v>20.3</v>
      </c>
      <c r="T55" s="31">
        <v>18.6</v>
      </c>
      <c r="U55" s="31">
        <v>16.9</v>
      </c>
      <c r="V55" s="32">
        <v>15.5</v>
      </c>
      <c r="W55" s="28">
        <f t="shared" si="4"/>
        <v>0.08575997523922521</v>
      </c>
      <c r="X55" s="28">
        <f>SUM(X$41,$W$46:$W55)</f>
        <v>19.376949020561515</v>
      </c>
      <c r="Y55" s="29">
        <v>5.586</v>
      </c>
    </row>
    <row r="56" spans="1:25" ht="12.75">
      <c r="A56" s="20">
        <v>50</v>
      </c>
      <c r="B56" s="21" t="s">
        <v>51</v>
      </c>
      <c r="C56" s="23">
        <v>14.3</v>
      </c>
      <c r="D56" s="23">
        <v>16</v>
      </c>
      <c r="E56" s="22">
        <v>17.8</v>
      </c>
      <c r="F56" s="23">
        <v>19.5</v>
      </c>
      <c r="G56" s="30">
        <v>21.2</v>
      </c>
      <c r="H56" s="23">
        <v>24.6</v>
      </c>
      <c r="I56" s="23">
        <v>24.7</v>
      </c>
      <c r="J56" s="23">
        <v>26.1</v>
      </c>
      <c r="K56" s="23">
        <v>25</v>
      </c>
      <c r="L56" s="30">
        <v>22</v>
      </c>
      <c r="M56" s="23">
        <v>18.5</v>
      </c>
      <c r="N56" s="31">
        <v>18</v>
      </c>
      <c r="O56" s="31">
        <v>17.4</v>
      </c>
      <c r="P56" s="31">
        <v>15.8</v>
      </c>
      <c r="Q56" s="32">
        <v>14.1</v>
      </c>
      <c r="R56" s="31">
        <v>12.8</v>
      </c>
      <c r="S56" s="31">
        <v>11.6</v>
      </c>
      <c r="T56" s="31">
        <v>10.7</v>
      </c>
      <c r="U56" s="31">
        <v>9.7</v>
      </c>
      <c r="V56" s="32">
        <v>8.5</v>
      </c>
      <c r="W56" s="28">
        <f t="shared" si="4"/>
        <v>0.06434301042384404</v>
      </c>
      <c r="X56" s="28">
        <f>SUM(X$41,$W$46:$W56)</f>
        <v>19.44129203098536</v>
      </c>
      <c r="Y56" s="29">
        <v>4.191</v>
      </c>
    </row>
    <row r="57" spans="1:25" ht="12.75">
      <c r="A57" s="20">
        <v>51</v>
      </c>
      <c r="B57" s="21" t="s">
        <v>98</v>
      </c>
      <c r="C57" s="23">
        <v>20.8</v>
      </c>
      <c r="D57" s="23">
        <v>18.5</v>
      </c>
      <c r="E57" s="22">
        <v>18.4</v>
      </c>
      <c r="F57" s="23">
        <v>21.5</v>
      </c>
      <c r="G57" s="30">
        <v>21.8</v>
      </c>
      <c r="H57" s="23">
        <v>18.6</v>
      </c>
      <c r="I57" s="23">
        <v>22.5</v>
      </c>
      <c r="J57" s="23">
        <v>25</v>
      </c>
      <c r="K57" s="23">
        <v>28.1</v>
      </c>
      <c r="L57" s="30">
        <v>26.1</v>
      </c>
      <c r="M57" s="23">
        <v>23.4</v>
      </c>
      <c r="N57" s="31">
        <v>20.2</v>
      </c>
      <c r="O57" s="31">
        <v>18.3</v>
      </c>
      <c r="P57" s="31">
        <v>17</v>
      </c>
      <c r="Q57" s="32">
        <v>15.7</v>
      </c>
      <c r="R57" s="31">
        <v>14</v>
      </c>
      <c r="S57" s="31">
        <v>12.1</v>
      </c>
      <c r="T57" s="31">
        <v>10.4</v>
      </c>
      <c r="U57" s="31">
        <v>9</v>
      </c>
      <c r="V57" s="32">
        <v>7.9</v>
      </c>
      <c r="W57" s="28">
        <f t="shared" si="4"/>
        <v>0.002947711286418052</v>
      </c>
      <c r="X57" s="28">
        <f>SUM(X$41,$W$46:$W57)</f>
        <v>19.444239742271776</v>
      </c>
      <c r="Y57" s="29">
        <v>0.192</v>
      </c>
    </row>
    <row r="58" spans="1:25" ht="12.75">
      <c r="A58" s="20">
        <v>52</v>
      </c>
      <c r="B58" s="21" t="s">
        <v>39</v>
      </c>
      <c r="C58" s="25">
        <v>12.9</v>
      </c>
      <c r="D58" s="23">
        <v>15.8</v>
      </c>
      <c r="E58" s="22">
        <v>18.5</v>
      </c>
      <c r="F58" s="23">
        <v>19.4</v>
      </c>
      <c r="G58" s="30">
        <v>21.3</v>
      </c>
      <c r="H58" s="35">
        <v>-20</v>
      </c>
      <c r="I58" s="23">
        <v>21.1</v>
      </c>
      <c r="J58" s="23">
        <v>22.9</v>
      </c>
      <c r="K58" s="23">
        <v>27.6</v>
      </c>
      <c r="L58" s="30">
        <v>33.1</v>
      </c>
      <c r="M58" s="23">
        <v>31.5</v>
      </c>
      <c r="N58" s="31">
        <v>33.2</v>
      </c>
      <c r="O58" s="31">
        <v>32.1</v>
      </c>
      <c r="P58" s="31">
        <v>30.7</v>
      </c>
      <c r="Q58" s="32">
        <v>28.4</v>
      </c>
      <c r="R58" s="31">
        <v>25.8</v>
      </c>
      <c r="S58" s="31">
        <v>23.6</v>
      </c>
      <c r="T58" s="31">
        <v>21.8</v>
      </c>
      <c r="U58" s="31">
        <v>20.4</v>
      </c>
      <c r="V58" s="32">
        <v>18.8</v>
      </c>
      <c r="W58" s="28">
        <f t="shared" si="4"/>
        <v>0.01638129136775032</v>
      </c>
      <c r="X58" s="28">
        <f>SUM(X$41,$W$46:$W58)</f>
        <v>19.460621033639526</v>
      </c>
      <c r="Y58" s="29">
        <v>1.067</v>
      </c>
    </row>
    <row r="59" spans="1:25" ht="12.75">
      <c r="A59" s="20">
        <v>53</v>
      </c>
      <c r="B59" s="21" t="s">
        <v>93</v>
      </c>
      <c r="C59" s="23">
        <v>20.4</v>
      </c>
      <c r="D59" s="23">
        <v>21.2</v>
      </c>
      <c r="E59" s="22">
        <v>18.8</v>
      </c>
      <c r="F59" s="23">
        <v>15</v>
      </c>
      <c r="G59" s="30">
        <v>13.9</v>
      </c>
      <c r="H59" s="23">
        <v>12.8</v>
      </c>
      <c r="I59" s="23">
        <v>11.3</v>
      </c>
      <c r="J59" s="23">
        <v>10.5</v>
      </c>
      <c r="K59" s="23">
        <v>10.7</v>
      </c>
      <c r="L59" s="30">
        <v>8.8</v>
      </c>
      <c r="M59" s="23">
        <v>8.3</v>
      </c>
      <c r="N59" s="31">
        <v>8.1</v>
      </c>
      <c r="O59" s="31">
        <v>7.4</v>
      </c>
      <c r="P59" s="31">
        <v>5.4</v>
      </c>
      <c r="Q59" s="32">
        <v>4.7</v>
      </c>
      <c r="R59" s="31">
        <v>3.8</v>
      </c>
      <c r="S59" s="31">
        <v>2.8</v>
      </c>
      <c r="T59" s="31">
        <v>1.8</v>
      </c>
      <c r="U59" s="31">
        <v>0.8999999999999986</v>
      </c>
      <c r="V59" s="32">
        <v>0</v>
      </c>
      <c r="W59" s="28">
        <f t="shared" si="4"/>
        <v>0.00454438823322783</v>
      </c>
      <c r="X59" s="28">
        <f>SUM(X$41,$W$46:$W59)</f>
        <v>19.465165421872754</v>
      </c>
      <c r="Y59" s="29">
        <v>0.296</v>
      </c>
    </row>
    <row r="60" spans="1:25" ht="12.75">
      <c r="A60" s="20">
        <v>54</v>
      </c>
      <c r="B60" s="21" t="s">
        <v>59</v>
      </c>
      <c r="C60" s="23">
        <v>15.8</v>
      </c>
      <c r="D60" s="23">
        <v>17.3</v>
      </c>
      <c r="E60" s="22">
        <v>19</v>
      </c>
      <c r="F60" s="23">
        <v>20.3</v>
      </c>
      <c r="G60" s="30">
        <v>21.8</v>
      </c>
      <c r="H60" s="23">
        <v>23</v>
      </c>
      <c r="I60" s="23">
        <v>24.2</v>
      </c>
      <c r="J60" s="23">
        <v>25</v>
      </c>
      <c r="K60" s="23">
        <v>26.1</v>
      </c>
      <c r="L60" s="30">
        <v>24.7</v>
      </c>
      <c r="M60" s="23">
        <v>21.5</v>
      </c>
      <c r="N60" s="31">
        <v>20.4</v>
      </c>
      <c r="O60" s="31">
        <v>19.4</v>
      </c>
      <c r="P60" s="31">
        <v>18.2</v>
      </c>
      <c r="Q60" s="32">
        <v>16.5</v>
      </c>
      <c r="R60" s="31">
        <v>14.8</v>
      </c>
      <c r="S60" s="31">
        <v>13.4</v>
      </c>
      <c r="T60" s="31">
        <v>12</v>
      </c>
      <c r="U60" s="31">
        <v>10.6</v>
      </c>
      <c r="V60" s="32">
        <v>9.1</v>
      </c>
      <c r="W60" s="28">
        <f t="shared" si="4"/>
        <v>0.4159650499698474</v>
      </c>
      <c r="X60" s="28">
        <f>SUM(X$41,$W$46:$W60)</f>
        <v>19.881130471842603</v>
      </c>
      <c r="Y60" s="29">
        <v>27.094</v>
      </c>
    </row>
    <row r="61" spans="1:25" ht="12.75">
      <c r="A61" s="20">
        <v>55</v>
      </c>
      <c r="B61" s="21" t="s">
        <v>41</v>
      </c>
      <c r="C61" s="25">
        <v>13.4</v>
      </c>
      <c r="D61" s="23">
        <v>16.6</v>
      </c>
      <c r="E61" s="22">
        <v>19.5</v>
      </c>
      <c r="F61" s="23">
        <v>21.6</v>
      </c>
      <c r="G61" s="30">
        <v>23.6</v>
      </c>
      <c r="H61" s="23">
        <v>22.5</v>
      </c>
      <c r="I61" s="23">
        <v>25.6</v>
      </c>
      <c r="J61" s="23">
        <v>25.5</v>
      </c>
      <c r="K61" s="23">
        <v>26.1</v>
      </c>
      <c r="L61" s="30">
        <v>26.7</v>
      </c>
      <c r="M61" s="23">
        <v>24.1</v>
      </c>
      <c r="N61" s="31">
        <v>20</v>
      </c>
      <c r="O61" s="31">
        <v>17.5</v>
      </c>
      <c r="P61" s="31">
        <v>16.2</v>
      </c>
      <c r="Q61" s="32">
        <v>15.2</v>
      </c>
      <c r="R61" s="31">
        <v>13.9</v>
      </c>
      <c r="S61" s="31">
        <v>12.1</v>
      </c>
      <c r="T61" s="31">
        <v>10.3</v>
      </c>
      <c r="U61" s="31">
        <v>8.8</v>
      </c>
      <c r="V61" s="32">
        <v>7.6</v>
      </c>
      <c r="W61" s="28">
        <f t="shared" si="4"/>
        <v>0.0931906641070707</v>
      </c>
      <c r="X61" s="28">
        <f>SUM(X$41,$W$46:$W61)</f>
        <v>19.974321135949673</v>
      </c>
      <c r="Y61" s="29">
        <v>6.07</v>
      </c>
    </row>
    <row r="62" spans="1:25" ht="12.75">
      <c r="A62" s="20">
        <v>56</v>
      </c>
      <c r="B62" s="21" t="s">
        <v>90</v>
      </c>
      <c r="C62" s="23">
        <v>20.2</v>
      </c>
      <c r="D62" s="23">
        <v>20.6</v>
      </c>
      <c r="E62" s="22">
        <v>19.5</v>
      </c>
      <c r="F62" s="23">
        <v>17.8</v>
      </c>
      <c r="G62" s="30">
        <v>14.3</v>
      </c>
      <c r="H62" s="23">
        <v>14.6</v>
      </c>
      <c r="I62" s="23">
        <v>13</v>
      </c>
      <c r="J62" s="23">
        <v>10.3</v>
      </c>
      <c r="K62" s="23">
        <v>8.4</v>
      </c>
      <c r="L62" s="30">
        <v>5.2</v>
      </c>
      <c r="M62" s="25">
        <v>3.4</v>
      </c>
      <c r="N62" s="26">
        <v>1.7</v>
      </c>
      <c r="O62" s="26">
        <v>0.6000000000000014</v>
      </c>
      <c r="P62" s="26">
        <v>-0.20000000000000107</v>
      </c>
      <c r="Q62" s="27">
        <v>-1.3</v>
      </c>
      <c r="R62" s="35">
        <v>-2.5</v>
      </c>
      <c r="S62" s="35">
        <v>-3.6</v>
      </c>
      <c r="T62" s="35">
        <v>-4.6</v>
      </c>
      <c r="U62" s="35">
        <v>-5.3</v>
      </c>
      <c r="V62" s="36">
        <v>-6</v>
      </c>
      <c r="W62" s="28">
        <f t="shared" si="4"/>
        <v>0.031227316440491235</v>
      </c>
      <c r="X62" s="28">
        <f>SUM(X$41,$W$46:$W62)</f>
        <v>20.005548452390165</v>
      </c>
      <c r="Y62" s="29">
        <v>2.034</v>
      </c>
    </row>
    <row r="63" spans="1:25" ht="12.75">
      <c r="A63" s="20">
        <v>57</v>
      </c>
      <c r="B63" s="21" t="s">
        <v>144</v>
      </c>
      <c r="C63" s="23">
        <v>25.6</v>
      </c>
      <c r="D63" s="23">
        <v>21.7</v>
      </c>
      <c r="E63" s="22">
        <v>19.5</v>
      </c>
      <c r="F63" s="23">
        <v>18.8</v>
      </c>
      <c r="G63" s="30">
        <v>20.3</v>
      </c>
      <c r="H63" s="23">
        <v>19.2</v>
      </c>
      <c r="I63" s="23">
        <v>17</v>
      </c>
      <c r="J63" s="23">
        <v>16.1</v>
      </c>
      <c r="K63" s="23">
        <v>15.2</v>
      </c>
      <c r="L63" s="30">
        <v>15.2</v>
      </c>
      <c r="M63" s="23">
        <v>15.5</v>
      </c>
      <c r="N63" s="31">
        <v>14.2</v>
      </c>
      <c r="O63" s="31">
        <v>12.3</v>
      </c>
      <c r="P63" s="31">
        <v>10.9</v>
      </c>
      <c r="Q63" s="32">
        <v>9.8</v>
      </c>
      <c r="R63" s="31">
        <v>9</v>
      </c>
      <c r="S63" s="31">
        <v>8.1</v>
      </c>
      <c r="T63" s="31">
        <v>6.9</v>
      </c>
      <c r="U63" s="31">
        <v>5.6</v>
      </c>
      <c r="V63" s="32">
        <v>4.4</v>
      </c>
      <c r="W63" s="28">
        <f t="shared" si="4"/>
        <v>0.1027400204620292</v>
      </c>
      <c r="X63" s="28">
        <f>SUM(X$41,$W$46:$W63)</f>
        <v>20.108288472852195</v>
      </c>
      <c r="Y63" s="29">
        <v>6.692</v>
      </c>
    </row>
    <row r="64" spans="1:25" ht="12.75">
      <c r="A64" s="20">
        <v>58</v>
      </c>
      <c r="B64" s="21" t="s">
        <v>58</v>
      </c>
      <c r="C64" s="23">
        <v>15.4</v>
      </c>
      <c r="D64" s="23">
        <v>17.7</v>
      </c>
      <c r="E64" s="22">
        <v>19.7</v>
      </c>
      <c r="F64" s="23">
        <v>21.8</v>
      </c>
      <c r="G64" s="30">
        <v>23.7</v>
      </c>
      <c r="H64" s="23">
        <v>25.4</v>
      </c>
      <c r="I64" s="23">
        <v>27</v>
      </c>
      <c r="J64" s="23">
        <v>28.3</v>
      </c>
      <c r="K64" s="23">
        <v>29.5</v>
      </c>
      <c r="L64" s="30">
        <v>29.6</v>
      </c>
      <c r="M64" s="23">
        <v>28.1</v>
      </c>
      <c r="N64" s="31">
        <v>28.3</v>
      </c>
      <c r="O64" s="31">
        <v>28.4</v>
      </c>
      <c r="P64" s="31">
        <v>28</v>
      </c>
      <c r="Q64" s="32">
        <v>27.1</v>
      </c>
      <c r="R64" s="31">
        <v>25.3</v>
      </c>
      <c r="S64" s="31">
        <v>23.1</v>
      </c>
      <c r="T64" s="31">
        <v>21</v>
      </c>
      <c r="U64" s="31">
        <v>19</v>
      </c>
      <c r="V64" s="32">
        <v>17</v>
      </c>
      <c r="W64" s="28">
        <f t="shared" si="4"/>
        <v>0.3848452021700068</v>
      </c>
      <c r="X64" s="28">
        <f>SUM(X$41,$W$46:$W64)</f>
        <v>20.4931336750222</v>
      </c>
      <c r="Y64" s="29">
        <v>25.067</v>
      </c>
    </row>
    <row r="65" spans="1:25" ht="12.75">
      <c r="A65" s="20">
        <v>59</v>
      </c>
      <c r="B65" s="21" t="s">
        <v>50</v>
      </c>
      <c r="C65" s="23">
        <v>14.3</v>
      </c>
      <c r="D65" s="23">
        <v>18.8</v>
      </c>
      <c r="E65" s="22">
        <v>19.9</v>
      </c>
      <c r="F65" s="23">
        <v>23.8</v>
      </c>
      <c r="G65" s="30">
        <v>27.1</v>
      </c>
      <c r="H65" s="23">
        <v>29.9</v>
      </c>
      <c r="I65" s="23">
        <v>34.4</v>
      </c>
      <c r="J65" s="23">
        <v>33.2</v>
      </c>
      <c r="K65" s="23">
        <v>32.4</v>
      </c>
      <c r="L65" s="30">
        <v>31.2</v>
      </c>
      <c r="M65" s="23">
        <v>29.6</v>
      </c>
      <c r="N65" s="31">
        <v>29</v>
      </c>
      <c r="O65" s="31">
        <v>27.7</v>
      </c>
      <c r="P65" s="31">
        <v>25.7</v>
      </c>
      <c r="Q65" s="32">
        <v>23.4</v>
      </c>
      <c r="R65" s="31">
        <v>21.2</v>
      </c>
      <c r="S65" s="31">
        <v>19.5</v>
      </c>
      <c r="T65" s="31">
        <v>17.7</v>
      </c>
      <c r="U65" s="31">
        <v>16</v>
      </c>
      <c r="V65" s="32">
        <v>14.4</v>
      </c>
      <c r="W65" s="28">
        <f t="shared" si="4"/>
        <v>0.13034410844629823</v>
      </c>
      <c r="X65" s="28">
        <f>SUM(X$41,$W$46:$W65)</f>
        <v>20.6234777834685</v>
      </c>
      <c r="Y65" s="29">
        <v>8.49</v>
      </c>
    </row>
    <row r="66" spans="1:25" ht="12.75">
      <c r="A66" s="20">
        <v>60</v>
      </c>
      <c r="B66" s="21" t="s">
        <v>84</v>
      </c>
      <c r="C66" s="23">
        <v>19.6</v>
      </c>
      <c r="D66" s="23">
        <v>21.5</v>
      </c>
      <c r="E66" s="22">
        <v>19.9</v>
      </c>
      <c r="F66" s="23">
        <v>15.3</v>
      </c>
      <c r="G66" s="30">
        <v>12.1</v>
      </c>
      <c r="H66" s="25">
        <v>9</v>
      </c>
      <c r="I66" s="23">
        <v>8.6</v>
      </c>
      <c r="J66" s="23">
        <v>8.5</v>
      </c>
      <c r="K66" s="23">
        <v>7.2</v>
      </c>
      <c r="L66" s="30">
        <v>5.5</v>
      </c>
      <c r="M66" s="23">
        <v>4.6</v>
      </c>
      <c r="N66" s="31">
        <v>4</v>
      </c>
      <c r="O66" s="31">
        <v>3.4</v>
      </c>
      <c r="P66" s="31">
        <v>2.5</v>
      </c>
      <c r="Q66" s="32">
        <v>1.2</v>
      </c>
      <c r="R66" s="26">
        <v>-0.5</v>
      </c>
      <c r="S66" s="35">
        <v>-2.3</v>
      </c>
      <c r="T66" s="35">
        <v>-3.9</v>
      </c>
      <c r="U66" s="35">
        <v>-5</v>
      </c>
      <c r="V66" s="36">
        <v>-6.2</v>
      </c>
      <c r="W66" s="28">
        <f t="shared" si="4"/>
        <v>0.004482977581427454</v>
      </c>
      <c r="X66" s="28">
        <f>SUM(X$41,$W$46:$W66)</f>
        <v>20.627960761049927</v>
      </c>
      <c r="Y66" s="29">
        <v>0.292</v>
      </c>
    </row>
    <row r="67" spans="1:25" ht="12.75">
      <c r="A67" s="20">
        <v>61</v>
      </c>
      <c r="B67" s="21" t="s">
        <v>70</v>
      </c>
      <c r="C67" s="23">
        <v>17.9</v>
      </c>
      <c r="D67" s="23">
        <v>18.8</v>
      </c>
      <c r="E67" s="22">
        <v>20.1</v>
      </c>
      <c r="F67" s="23">
        <v>21.7</v>
      </c>
      <c r="G67" s="30">
        <v>24.6</v>
      </c>
      <c r="H67" s="23">
        <v>28.1</v>
      </c>
      <c r="I67" s="23">
        <v>29.9</v>
      </c>
      <c r="J67" s="23">
        <v>31.9</v>
      </c>
      <c r="K67" s="23">
        <v>27.7</v>
      </c>
      <c r="L67" s="30">
        <v>19.3</v>
      </c>
      <c r="M67" s="23">
        <v>15.7</v>
      </c>
      <c r="N67" s="31">
        <v>17.7</v>
      </c>
      <c r="O67" s="31">
        <v>18</v>
      </c>
      <c r="P67" s="31">
        <v>16.5</v>
      </c>
      <c r="Q67" s="32">
        <v>13.7</v>
      </c>
      <c r="R67" s="31">
        <v>11.1</v>
      </c>
      <c r="S67" s="31">
        <v>9.6</v>
      </c>
      <c r="T67" s="31">
        <v>8.8</v>
      </c>
      <c r="U67" s="31">
        <v>7.6</v>
      </c>
      <c r="V67" s="32">
        <v>6.1</v>
      </c>
      <c r="W67" s="28">
        <f t="shared" si="4"/>
        <v>0.004529035570277736</v>
      </c>
      <c r="X67" s="28">
        <f>SUM(X$41,$W$46:$W67)</f>
        <v>20.632489796620206</v>
      </c>
      <c r="Y67" s="29">
        <v>0.295</v>
      </c>
    </row>
    <row r="68" spans="1:25" ht="12.75">
      <c r="A68" s="20">
        <v>62</v>
      </c>
      <c r="B68" s="21" t="s">
        <v>67</v>
      </c>
      <c r="C68" s="23">
        <v>17</v>
      </c>
      <c r="D68" s="23">
        <v>18.6</v>
      </c>
      <c r="E68" s="22">
        <v>20.4</v>
      </c>
      <c r="F68" s="23">
        <v>22</v>
      </c>
      <c r="G68" s="30">
        <v>23.5</v>
      </c>
      <c r="H68" s="23">
        <v>25.1</v>
      </c>
      <c r="I68" s="23">
        <v>26.6</v>
      </c>
      <c r="J68" s="23">
        <v>27.8</v>
      </c>
      <c r="K68" s="23">
        <v>28.2</v>
      </c>
      <c r="L68" s="30">
        <v>28.5</v>
      </c>
      <c r="M68" s="23">
        <v>28.5</v>
      </c>
      <c r="N68" s="31">
        <v>27.9</v>
      </c>
      <c r="O68" s="31">
        <v>26.6</v>
      </c>
      <c r="P68" s="31">
        <v>25.1</v>
      </c>
      <c r="Q68" s="32">
        <v>23.1</v>
      </c>
      <c r="R68" s="31">
        <v>21.2</v>
      </c>
      <c r="S68" s="31">
        <v>19.5</v>
      </c>
      <c r="T68" s="31">
        <v>17.9</v>
      </c>
      <c r="U68" s="31">
        <v>16.2</v>
      </c>
      <c r="V68" s="32">
        <v>14.7</v>
      </c>
      <c r="W68" s="28">
        <f t="shared" si="4"/>
        <v>0.13822002453969648</v>
      </c>
      <c r="X68" s="28">
        <f>SUM(X$41,$W$46:$W68)</f>
        <v>20.7707098211599</v>
      </c>
      <c r="Y68" s="29">
        <v>9.003</v>
      </c>
    </row>
    <row r="69" spans="1:25" ht="12.75">
      <c r="A69" s="20">
        <v>63</v>
      </c>
      <c r="B69" s="21" t="s">
        <v>68</v>
      </c>
      <c r="C69" s="23">
        <v>17.3</v>
      </c>
      <c r="D69" s="23">
        <v>19</v>
      </c>
      <c r="E69" s="22">
        <v>20.5</v>
      </c>
      <c r="F69" s="23">
        <v>21.4</v>
      </c>
      <c r="G69" s="30">
        <v>22.2</v>
      </c>
      <c r="H69" s="23">
        <v>23</v>
      </c>
      <c r="I69" s="23">
        <v>22.7</v>
      </c>
      <c r="J69" s="23">
        <v>21.9</v>
      </c>
      <c r="K69" s="23">
        <v>20.9</v>
      </c>
      <c r="L69" s="30">
        <v>18.6</v>
      </c>
      <c r="M69" s="23">
        <v>16.4</v>
      </c>
      <c r="N69" s="31">
        <v>14.8</v>
      </c>
      <c r="O69" s="31">
        <v>13.2</v>
      </c>
      <c r="P69" s="31">
        <v>11.6</v>
      </c>
      <c r="Q69" s="32">
        <v>9.8</v>
      </c>
      <c r="R69" s="31">
        <v>8.1</v>
      </c>
      <c r="S69" s="31">
        <v>6.4</v>
      </c>
      <c r="T69" s="31">
        <v>5.6</v>
      </c>
      <c r="U69" s="31">
        <v>4.5</v>
      </c>
      <c r="V69" s="32">
        <v>3.3</v>
      </c>
      <c r="W69" s="28">
        <f t="shared" si="4"/>
        <v>17.416106908575507</v>
      </c>
      <c r="X69" s="28">
        <f>SUM(X$41,$W$46:$W69)</f>
        <v>38.18681672973541</v>
      </c>
      <c r="Y69" s="29">
        <v>1134.403</v>
      </c>
    </row>
    <row r="70" spans="1:25" ht="12.75">
      <c r="A70" s="20">
        <v>64</v>
      </c>
      <c r="B70" s="21" t="s">
        <v>73</v>
      </c>
      <c r="C70" s="23">
        <v>18.7</v>
      </c>
      <c r="D70" s="23">
        <v>15.4</v>
      </c>
      <c r="E70" s="22">
        <v>20.9</v>
      </c>
      <c r="F70" s="23">
        <v>26</v>
      </c>
      <c r="G70" s="30">
        <v>22.3</v>
      </c>
      <c r="H70" s="23">
        <v>14.8</v>
      </c>
      <c r="I70" s="23">
        <v>13.2</v>
      </c>
      <c r="J70" s="23">
        <v>14.9</v>
      </c>
      <c r="K70" s="23">
        <v>11.1</v>
      </c>
      <c r="L70" s="30">
        <v>9.3</v>
      </c>
      <c r="M70" s="23">
        <v>7</v>
      </c>
      <c r="N70" s="31">
        <v>6</v>
      </c>
      <c r="O70" s="31">
        <v>5.6</v>
      </c>
      <c r="P70" s="31">
        <v>4.9</v>
      </c>
      <c r="Q70" s="32">
        <v>3.6</v>
      </c>
      <c r="R70" s="31">
        <v>2</v>
      </c>
      <c r="S70" s="31">
        <v>0.20000000000000107</v>
      </c>
      <c r="T70" s="31">
        <v>-1.1</v>
      </c>
      <c r="U70" s="33">
        <v>-2.2</v>
      </c>
      <c r="V70" s="34">
        <v>-3</v>
      </c>
      <c r="W70" s="28">
        <f t="shared" si="4"/>
        <v>20.157724047551497</v>
      </c>
      <c r="X70" s="28">
        <f>SUM(X$41,$W$46:$W70)</f>
        <v>58.34454077728691</v>
      </c>
      <c r="Y70" s="29">
        <v>1312.979</v>
      </c>
    </row>
    <row r="71" spans="1:25" ht="12.75">
      <c r="A71" s="20">
        <v>65</v>
      </c>
      <c r="B71" s="21" t="s">
        <v>132</v>
      </c>
      <c r="C71" s="23">
        <v>24.2</v>
      </c>
      <c r="D71" s="23">
        <v>18.7</v>
      </c>
      <c r="E71" s="22">
        <v>21</v>
      </c>
      <c r="F71" s="23">
        <v>12.3</v>
      </c>
      <c r="G71" s="30">
        <v>12.9</v>
      </c>
      <c r="H71" s="23">
        <v>10.5</v>
      </c>
      <c r="I71" s="23">
        <v>18.3</v>
      </c>
      <c r="J71" s="23">
        <v>16.6</v>
      </c>
      <c r="K71" s="23">
        <v>12.4</v>
      </c>
      <c r="L71" s="30">
        <v>6.7</v>
      </c>
      <c r="M71" s="25">
        <v>3.1</v>
      </c>
      <c r="N71" s="31">
        <v>2.8</v>
      </c>
      <c r="O71" s="31">
        <v>2.7</v>
      </c>
      <c r="P71" s="31">
        <v>2.3</v>
      </c>
      <c r="Q71" s="32">
        <v>1</v>
      </c>
      <c r="R71" s="26">
        <v>-1</v>
      </c>
      <c r="S71" s="35">
        <v>-3.2</v>
      </c>
      <c r="T71" s="35">
        <v>-5</v>
      </c>
      <c r="U71" s="35">
        <v>-6.4</v>
      </c>
      <c r="V71" s="36">
        <v>-7.4</v>
      </c>
      <c r="W71" s="28">
        <f t="shared" si="4"/>
        <v>0.007261809575394472</v>
      </c>
      <c r="X71" s="28">
        <f>SUM(X$41,$W$46:$W71)</f>
        <v>58.351802586862306</v>
      </c>
      <c r="Y71" s="29">
        <v>0.473</v>
      </c>
    </row>
    <row r="72" spans="1:25" ht="12.75">
      <c r="A72" s="20">
        <v>66</v>
      </c>
      <c r="B72" s="21" t="s">
        <v>62</v>
      </c>
      <c r="C72" s="23">
        <v>16.5</v>
      </c>
      <c r="D72" s="23">
        <v>19.1</v>
      </c>
      <c r="E72" s="22">
        <v>21.1</v>
      </c>
      <c r="F72" s="23">
        <v>22.4</v>
      </c>
      <c r="G72" s="30">
        <v>23.7</v>
      </c>
      <c r="H72" s="23">
        <v>25.2</v>
      </c>
      <c r="I72" s="23">
        <v>24.5</v>
      </c>
      <c r="J72" s="23">
        <v>22.6</v>
      </c>
      <c r="K72" s="23">
        <v>23.7</v>
      </c>
      <c r="L72" s="30">
        <v>25.5</v>
      </c>
      <c r="M72" s="23">
        <v>24.3</v>
      </c>
      <c r="N72" s="31">
        <v>19.7</v>
      </c>
      <c r="O72" s="31">
        <v>17.7</v>
      </c>
      <c r="P72" s="31">
        <v>16.5</v>
      </c>
      <c r="Q72" s="32">
        <v>15.5</v>
      </c>
      <c r="R72" s="31">
        <v>14.5</v>
      </c>
      <c r="S72" s="31">
        <v>13.3</v>
      </c>
      <c r="T72" s="31">
        <v>12</v>
      </c>
      <c r="U72" s="31">
        <v>10.9</v>
      </c>
      <c r="V72" s="32">
        <v>10</v>
      </c>
      <c r="W72" s="28">
        <f t="shared" si="4"/>
        <v>0.31523622835428056</v>
      </c>
      <c r="X72" s="28">
        <f>SUM(X$41,$W$46:$W72)</f>
        <v>58.667038815216586</v>
      </c>
      <c r="Y72" s="29">
        <v>20.533</v>
      </c>
    </row>
    <row r="73" spans="1:25" ht="12.75">
      <c r="A73" s="20">
        <v>67</v>
      </c>
      <c r="B73" s="21" t="s">
        <v>178</v>
      </c>
      <c r="C73" s="23">
        <v>29.3</v>
      </c>
      <c r="D73" s="23">
        <v>26.1</v>
      </c>
      <c r="E73" s="22">
        <v>21.2</v>
      </c>
      <c r="F73" s="23">
        <v>15.5</v>
      </c>
      <c r="G73" s="30">
        <v>13.7</v>
      </c>
      <c r="H73" s="23">
        <v>14.9</v>
      </c>
      <c r="I73" s="23">
        <v>13.9</v>
      </c>
      <c r="J73" s="23">
        <v>13.1</v>
      </c>
      <c r="K73" s="23">
        <v>13.4</v>
      </c>
      <c r="L73" s="30">
        <v>9.4</v>
      </c>
      <c r="M73" s="23">
        <v>7</v>
      </c>
      <c r="N73" s="31">
        <v>4.6</v>
      </c>
      <c r="O73" s="31">
        <v>3.6</v>
      </c>
      <c r="P73" s="31">
        <v>2.1</v>
      </c>
      <c r="Q73" s="27">
        <v>0.29999999999999893</v>
      </c>
      <c r="R73" s="26">
        <v>-1.6</v>
      </c>
      <c r="S73" s="35">
        <v>-3.2</v>
      </c>
      <c r="T73" s="35">
        <v>-4.4</v>
      </c>
      <c r="U73" s="35">
        <v>-5.4</v>
      </c>
      <c r="V73" s="36">
        <v>-6.8</v>
      </c>
      <c r="W73" s="28">
        <f t="shared" si="4"/>
        <v>0.002855595308717488</v>
      </c>
      <c r="X73" s="28">
        <f>SUM(X$41,$W$46:$W73)</f>
        <v>58.6698944105253</v>
      </c>
      <c r="Y73" s="29">
        <v>0.186</v>
      </c>
    </row>
    <row r="74" spans="1:25" ht="12.75">
      <c r="A74" s="20">
        <v>68</v>
      </c>
      <c r="B74" s="21" t="s">
        <v>56</v>
      </c>
      <c r="C74" s="23">
        <v>15</v>
      </c>
      <c r="D74" s="23">
        <v>18.6</v>
      </c>
      <c r="E74" s="22">
        <v>21.4</v>
      </c>
      <c r="F74" s="23">
        <v>22.2</v>
      </c>
      <c r="G74" s="30">
        <v>23.3</v>
      </c>
      <c r="H74" s="23">
        <v>25.5</v>
      </c>
      <c r="I74" s="23">
        <v>27</v>
      </c>
      <c r="J74" s="23">
        <v>27.9</v>
      </c>
      <c r="K74" s="23">
        <v>28.6</v>
      </c>
      <c r="L74" s="30">
        <v>28.3</v>
      </c>
      <c r="M74" s="23">
        <v>26.9</v>
      </c>
      <c r="N74" s="31">
        <v>24.5</v>
      </c>
      <c r="O74" s="31">
        <v>22.4</v>
      </c>
      <c r="P74" s="31">
        <v>20.7</v>
      </c>
      <c r="Q74" s="32">
        <v>19.1</v>
      </c>
      <c r="R74" s="31">
        <v>17.6</v>
      </c>
      <c r="S74" s="31">
        <v>16</v>
      </c>
      <c r="T74" s="31">
        <v>14.3</v>
      </c>
      <c r="U74" s="31">
        <v>12.8</v>
      </c>
      <c r="V74" s="32">
        <v>11.4</v>
      </c>
      <c r="W74" s="28">
        <f t="shared" si="4"/>
        <v>0.024825255990302032</v>
      </c>
      <c r="X74" s="28">
        <f>SUM(X$41,$W$46:$W74)</f>
        <v>58.6947196665156</v>
      </c>
      <c r="Y74" s="29">
        <v>1.617</v>
      </c>
    </row>
    <row r="75" spans="1:25" ht="12.75">
      <c r="A75" s="20">
        <v>69</v>
      </c>
      <c r="B75" s="21" t="s">
        <v>69</v>
      </c>
      <c r="C75" s="23">
        <v>17.6</v>
      </c>
      <c r="D75" s="23">
        <v>19.3</v>
      </c>
      <c r="E75" s="22">
        <v>21.6</v>
      </c>
      <c r="F75" s="23">
        <v>25.5</v>
      </c>
      <c r="G75" s="30">
        <v>28.3</v>
      </c>
      <c r="H75" s="23">
        <v>29.3</v>
      </c>
      <c r="I75" s="23">
        <v>30.3</v>
      </c>
      <c r="J75" s="23">
        <v>31.1</v>
      </c>
      <c r="K75" s="23">
        <v>31.9</v>
      </c>
      <c r="L75" s="30">
        <v>31.3</v>
      </c>
      <c r="M75" s="23">
        <v>30.2</v>
      </c>
      <c r="N75" s="31">
        <v>29.6</v>
      </c>
      <c r="O75" s="31">
        <v>28.3</v>
      </c>
      <c r="P75" s="31">
        <v>26.6</v>
      </c>
      <c r="Q75" s="32">
        <v>24.7</v>
      </c>
      <c r="R75" s="31">
        <v>22.6</v>
      </c>
      <c r="S75" s="31">
        <v>20.6</v>
      </c>
      <c r="T75" s="31">
        <v>18.6</v>
      </c>
      <c r="U75" s="31">
        <v>16.8</v>
      </c>
      <c r="V75" s="32">
        <v>15</v>
      </c>
      <c r="W75" s="28">
        <f t="shared" si="4"/>
        <v>0.21390865288365998</v>
      </c>
      <c r="X75" s="28">
        <f>SUM(X$41,$W$46:$W75)</f>
        <v>58.90862831939926</v>
      </c>
      <c r="Y75" s="29">
        <v>13.933</v>
      </c>
    </row>
    <row r="76" spans="1:25" ht="12.75">
      <c r="A76" s="20">
        <v>70</v>
      </c>
      <c r="B76" s="21" t="s">
        <v>75</v>
      </c>
      <c r="C76" s="23">
        <v>18.8</v>
      </c>
      <c r="D76" s="23">
        <v>21.4</v>
      </c>
      <c r="E76" s="22">
        <v>21.6</v>
      </c>
      <c r="F76" s="23">
        <v>16.5</v>
      </c>
      <c r="G76" s="30">
        <v>16.7</v>
      </c>
      <c r="H76" s="23">
        <v>16.1</v>
      </c>
      <c r="I76" s="23">
        <v>16.6</v>
      </c>
      <c r="J76" s="23">
        <v>16.6</v>
      </c>
      <c r="K76" s="23">
        <v>11</v>
      </c>
      <c r="L76" s="24">
        <v>4.6</v>
      </c>
      <c r="M76" s="23">
        <v>6.1</v>
      </c>
      <c r="N76" s="31">
        <v>9.6</v>
      </c>
      <c r="O76" s="31">
        <v>9.2</v>
      </c>
      <c r="P76" s="31">
        <v>7.5</v>
      </c>
      <c r="Q76" s="32">
        <v>5.5</v>
      </c>
      <c r="R76" s="31">
        <v>4.2</v>
      </c>
      <c r="S76" s="31">
        <v>3.7</v>
      </c>
      <c r="T76" s="31">
        <v>3.4</v>
      </c>
      <c r="U76" s="31">
        <v>2.7</v>
      </c>
      <c r="V76" s="32">
        <v>1.3</v>
      </c>
      <c r="W76" s="28">
        <f t="shared" si="4"/>
        <v>0.23352935613388018</v>
      </c>
      <c r="X76" s="28">
        <f>SUM(X$41,$W$46:$W76)</f>
        <v>59.14215767553314</v>
      </c>
      <c r="Y76" s="29">
        <v>15.211</v>
      </c>
    </row>
    <row r="77" spans="1:25" ht="12.75">
      <c r="A77" s="20">
        <v>71</v>
      </c>
      <c r="B77" s="21" t="s">
        <v>83</v>
      </c>
      <c r="C77" s="23">
        <v>19.6</v>
      </c>
      <c r="D77" s="23">
        <v>21.4</v>
      </c>
      <c r="E77" s="22">
        <v>21.8</v>
      </c>
      <c r="F77" s="23">
        <v>23.2</v>
      </c>
      <c r="G77" s="30">
        <v>24.7</v>
      </c>
      <c r="H77" s="23">
        <v>21.8</v>
      </c>
      <c r="I77" s="23">
        <v>20.3</v>
      </c>
      <c r="J77" s="23">
        <v>18.2</v>
      </c>
      <c r="K77" s="23">
        <v>15</v>
      </c>
      <c r="L77" s="30">
        <v>12.3</v>
      </c>
      <c r="M77" s="23">
        <v>9.3</v>
      </c>
      <c r="N77" s="31">
        <v>8.5</v>
      </c>
      <c r="O77" s="31">
        <v>7.6</v>
      </c>
      <c r="P77" s="31">
        <v>6.8</v>
      </c>
      <c r="Q77" s="32">
        <v>5.9</v>
      </c>
      <c r="R77" s="31">
        <v>4.7</v>
      </c>
      <c r="S77" s="31">
        <v>3.4</v>
      </c>
      <c r="T77" s="31">
        <v>2.3</v>
      </c>
      <c r="U77" s="31">
        <v>1.2</v>
      </c>
      <c r="V77" s="32">
        <v>0.09999999999999964</v>
      </c>
      <c r="W77" s="28">
        <f t="shared" si="4"/>
        <v>0.7364211837271599</v>
      </c>
      <c r="X77" s="28">
        <f>SUM(X$41,$W$46:$W77)</f>
        <v>59.8785788592603</v>
      </c>
      <c r="Y77" s="29">
        <v>47.967</v>
      </c>
    </row>
    <row r="78" spans="1:25" ht="12.75">
      <c r="A78" s="20">
        <v>72</v>
      </c>
      <c r="B78" s="21" t="s">
        <v>82</v>
      </c>
      <c r="C78" s="23">
        <v>19.4</v>
      </c>
      <c r="D78" s="23">
        <v>20.7</v>
      </c>
      <c r="E78" s="22">
        <v>22</v>
      </c>
      <c r="F78" s="23">
        <v>23.7</v>
      </c>
      <c r="G78" s="30">
        <v>26.6</v>
      </c>
      <c r="H78" s="23">
        <v>28.8</v>
      </c>
      <c r="I78" s="23">
        <v>30.4</v>
      </c>
      <c r="J78" s="23">
        <v>31.2</v>
      </c>
      <c r="K78" s="23">
        <v>31.7</v>
      </c>
      <c r="L78" s="30">
        <v>31.9</v>
      </c>
      <c r="M78" s="23">
        <v>31.4</v>
      </c>
      <c r="N78" s="31">
        <v>30.1</v>
      </c>
      <c r="O78" s="31">
        <v>29.2</v>
      </c>
      <c r="P78" s="31">
        <v>28.2</v>
      </c>
      <c r="Q78" s="32">
        <v>26.8</v>
      </c>
      <c r="R78" s="31">
        <v>24.9</v>
      </c>
      <c r="S78" s="31">
        <v>22.9</v>
      </c>
      <c r="T78" s="31">
        <v>20.7</v>
      </c>
      <c r="U78" s="31">
        <v>19</v>
      </c>
      <c r="V78" s="32">
        <v>17.4</v>
      </c>
      <c r="W78" s="28">
        <f aca="true" t="shared" si="5" ref="W78:W109">100*$Y78/$Y$203</f>
        <v>0.15576811829165396</v>
      </c>
      <c r="X78" s="28">
        <f>SUM(X$41,$W$46:$W78)</f>
        <v>60.034346977551955</v>
      </c>
      <c r="Y78" s="29">
        <v>10.146</v>
      </c>
    </row>
    <row r="79" spans="1:25" ht="12.75">
      <c r="A79" s="20">
        <v>73</v>
      </c>
      <c r="B79" s="21" t="s">
        <v>97</v>
      </c>
      <c r="C79" s="23">
        <v>20.8</v>
      </c>
      <c r="D79" s="23">
        <v>21.2</v>
      </c>
      <c r="E79" s="22">
        <v>22</v>
      </c>
      <c r="F79" s="23">
        <v>24</v>
      </c>
      <c r="G79" s="30">
        <v>26.2</v>
      </c>
      <c r="H79" s="23">
        <v>27.7</v>
      </c>
      <c r="I79" s="23">
        <v>29.3</v>
      </c>
      <c r="J79" s="23">
        <v>30.8</v>
      </c>
      <c r="K79" s="23">
        <v>32.3</v>
      </c>
      <c r="L79" s="30">
        <v>33.1</v>
      </c>
      <c r="M79" s="23">
        <v>32.2</v>
      </c>
      <c r="N79" s="31">
        <v>33.4</v>
      </c>
      <c r="O79" s="31">
        <v>32.3</v>
      </c>
      <c r="P79" s="31">
        <v>30.6</v>
      </c>
      <c r="Q79" s="32">
        <v>28.5</v>
      </c>
      <c r="R79" s="31">
        <v>26.1</v>
      </c>
      <c r="S79" s="31">
        <v>23.7</v>
      </c>
      <c r="T79" s="31">
        <v>21.6</v>
      </c>
      <c r="U79" s="31">
        <v>19.8</v>
      </c>
      <c r="V79" s="32">
        <v>18</v>
      </c>
      <c r="W79" s="28">
        <f t="shared" si="5"/>
        <v>0.1782597695135417</v>
      </c>
      <c r="X79" s="28">
        <f>SUM(X$41,$W$46:$W79)</f>
        <v>60.2126067470655</v>
      </c>
      <c r="Y79" s="29">
        <v>11.611</v>
      </c>
    </row>
    <row r="80" spans="1:25" ht="12.75">
      <c r="A80" s="20">
        <v>74</v>
      </c>
      <c r="B80" s="21" t="s">
        <v>88</v>
      </c>
      <c r="C80" s="23">
        <v>19.9</v>
      </c>
      <c r="D80" s="23">
        <v>21.4</v>
      </c>
      <c r="E80" s="22">
        <v>22.1</v>
      </c>
      <c r="F80" s="23">
        <v>23.2</v>
      </c>
      <c r="G80" s="30">
        <v>24.5</v>
      </c>
      <c r="H80" s="23">
        <v>25.6</v>
      </c>
      <c r="I80" s="23">
        <v>25.2</v>
      </c>
      <c r="J80" s="23">
        <v>25.4</v>
      </c>
      <c r="K80" s="23">
        <v>23.1</v>
      </c>
      <c r="L80" s="30">
        <v>19.3</v>
      </c>
      <c r="M80" s="23">
        <v>14.6</v>
      </c>
      <c r="N80" s="31">
        <v>11.3</v>
      </c>
      <c r="O80" s="31">
        <v>11.9</v>
      </c>
      <c r="P80" s="31">
        <v>11.4</v>
      </c>
      <c r="Q80" s="32">
        <v>9.8</v>
      </c>
      <c r="R80" s="31">
        <v>7.7</v>
      </c>
      <c r="S80" s="31">
        <v>6</v>
      </c>
      <c r="T80" s="31">
        <v>5</v>
      </c>
      <c r="U80" s="31">
        <v>4.4</v>
      </c>
      <c r="V80" s="32">
        <v>3.3</v>
      </c>
      <c r="W80" s="28">
        <f t="shared" si="5"/>
        <v>0.009779646299209892</v>
      </c>
      <c r="X80" s="28">
        <f>SUM(X$41,$W$46:$W80)</f>
        <v>60.22238639336471</v>
      </c>
      <c r="Y80" s="29">
        <v>0.637</v>
      </c>
    </row>
    <row r="81" spans="1:25" ht="12.75">
      <c r="A81" s="20">
        <v>75</v>
      </c>
      <c r="B81" s="21" t="s">
        <v>125</v>
      </c>
      <c r="C81" s="23">
        <v>23.2</v>
      </c>
      <c r="D81" s="23">
        <v>24.1</v>
      </c>
      <c r="E81" s="22">
        <v>22.2</v>
      </c>
      <c r="F81" s="23">
        <v>17.6</v>
      </c>
      <c r="G81" s="30">
        <v>14.4</v>
      </c>
      <c r="H81" s="23">
        <v>13.1</v>
      </c>
      <c r="I81" s="23">
        <v>11.4</v>
      </c>
      <c r="J81" s="23">
        <v>10</v>
      </c>
      <c r="K81" s="25">
        <v>5.8</v>
      </c>
      <c r="L81" s="24">
        <v>4</v>
      </c>
      <c r="M81" s="25">
        <v>0.7000000000000011</v>
      </c>
      <c r="N81" s="26">
        <v>-0.6999999999999993</v>
      </c>
      <c r="O81" s="35">
        <v>-2.2</v>
      </c>
      <c r="P81" s="35">
        <v>-3.3</v>
      </c>
      <c r="Q81" s="36">
        <v>-4.4</v>
      </c>
      <c r="R81" s="35">
        <v>-5.3</v>
      </c>
      <c r="S81" s="35">
        <v>-6.1</v>
      </c>
      <c r="T81" s="35">
        <v>-6.9</v>
      </c>
      <c r="U81" s="35">
        <v>-7.7</v>
      </c>
      <c r="V81" s="36">
        <v>-8.4</v>
      </c>
      <c r="W81" s="28">
        <f t="shared" si="5"/>
        <v>0.06010567544961809</v>
      </c>
      <c r="X81" s="28">
        <f>SUM(X$41,$W$46:$W81)</f>
        <v>60.28249206881433</v>
      </c>
      <c r="Y81" s="29">
        <v>3.915</v>
      </c>
    </row>
    <row r="82" spans="1:25" ht="12.75">
      <c r="A82" s="20">
        <v>76</v>
      </c>
      <c r="B82" s="21" t="s">
        <v>72</v>
      </c>
      <c r="C82" s="23">
        <v>18.5</v>
      </c>
      <c r="D82" s="23">
        <v>19.7</v>
      </c>
      <c r="E82" s="22">
        <v>22.3</v>
      </c>
      <c r="F82" s="23">
        <v>24.5</v>
      </c>
      <c r="G82" s="30">
        <v>26.6</v>
      </c>
      <c r="H82" s="23">
        <v>28.3</v>
      </c>
      <c r="I82" s="23">
        <v>30.3</v>
      </c>
      <c r="J82" s="23">
        <v>29.9</v>
      </c>
      <c r="K82" s="23">
        <v>27.8</v>
      </c>
      <c r="L82" s="30">
        <v>24.1</v>
      </c>
      <c r="M82" s="23">
        <v>22.9</v>
      </c>
      <c r="N82" s="31">
        <v>20.1</v>
      </c>
      <c r="O82" s="31">
        <v>18.2</v>
      </c>
      <c r="P82" s="31">
        <v>16.3</v>
      </c>
      <c r="Q82" s="32">
        <v>14.8</v>
      </c>
      <c r="R82" s="31">
        <v>13.6</v>
      </c>
      <c r="S82" s="31">
        <v>12.4</v>
      </c>
      <c r="T82" s="31">
        <v>11.1</v>
      </c>
      <c r="U82" s="31">
        <v>9.9</v>
      </c>
      <c r="V82" s="32">
        <v>8.6</v>
      </c>
      <c r="W82" s="28">
        <f t="shared" si="5"/>
        <v>0.27320063719692317</v>
      </c>
      <c r="X82" s="28">
        <f>SUM(X$41,$W$46:$W82)</f>
        <v>60.55569270601125</v>
      </c>
      <c r="Y82" s="29">
        <v>17.795</v>
      </c>
    </row>
    <row r="83" spans="1:25" ht="12.75">
      <c r="A83" s="20">
        <v>77</v>
      </c>
      <c r="B83" s="21" t="s">
        <v>63</v>
      </c>
      <c r="C83" s="23">
        <v>16.6</v>
      </c>
      <c r="D83" s="23">
        <v>20.8</v>
      </c>
      <c r="E83" s="22">
        <v>22.3</v>
      </c>
      <c r="F83" s="23">
        <v>23.5</v>
      </c>
      <c r="G83" s="30">
        <v>23.2</v>
      </c>
      <c r="H83" s="23">
        <v>22</v>
      </c>
      <c r="I83" s="23">
        <v>20.5</v>
      </c>
      <c r="J83" s="23">
        <v>18.2</v>
      </c>
      <c r="K83" s="23">
        <v>16.1</v>
      </c>
      <c r="L83" s="30">
        <v>14.8</v>
      </c>
      <c r="M83" s="23">
        <v>14.1</v>
      </c>
      <c r="N83" s="31">
        <v>12.4</v>
      </c>
      <c r="O83" s="31">
        <v>10.5</v>
      </c>
      <c r="P83" s="31">
        <v>8.6</v>
      </c>
      <c r="Q83" s="32">
        <v>7.6</v>
      </c>
      <c r="R83" s="31">
        <v>6.7</v>
      </c>
      <c r="S83" s="31">
        <v>5.6</v>
      </c>
      <c r="T83" s="31">
        <v>4.2</v>
      </c>
      <c r="U83" s="31">
        <v>2.8</v>
      </c>
      <c r="V83" s="32">
        <v>1.5</v>
      </c>
      <c r="W83" s="28">
        <f t="shared" si="5"/>
        <v>3.4706690444871047</v>
      </c>
      <c r="X83" s="28">
        <f>SUM(X$41,$W$46:$W83)</f>
        <v>64.02636175049835</v>
      </c>
      <c r="Y83" s="29">
        <v>226.063</v>
      </c>
    </row>
    <row r="84" spans="1:25" ht="12.75">
      <c r="A84" s="20">
        <v>78</v>
      </c>
      <c r="B84" s="21" t="s">
        <v>80</v>
      </c>
      <c r="C84" s="23">
        <v>19.3</v>
      </c>
      <c r="D84" s="23">
        <v>21</v>
      </c>
      <c r="E84" s="22">
        <v>22.5</v>
      </c>
      <c r="F84" s="23">
        <v>22.1</v>
      </c>
      <c r="G84" s="30">
        <v>21.1</v>
      </c>
      <c r="H84" s="23">
        <v>23.8</v>
      </c>
      <c r="I84" s="23">
        <v>27.2</v>
      </c>
      <c r="J84" s="23">
        <v>25.3</v>
      </c>
      <c r="K84" s="23">
        <v>23</v>
      </c>
      <c r="L84" s="30">
        <v>21.3</v>
      </c>
      <c r="M84" s="23">
        <v>19.3</v>
      </c>
      <c r="N84" s="31">
        <v>18.7</v>
      </c>
      <c r="O84" s="31">
        <v>17.4</v>
      </c>
      <c r="P84" s="31">
        <v>16</v>
      </c>
      <c r="Q84" s="32">
        <v>14.4</v>
      </c>
      <c r="R84" s="31">
        <v>13.1</v>
      </c>
      <c r="S84" s="31">
        <v>11.9</v>
      </c>
      <c r="T84" s="31">
        <v>10.7</v>
      </c>
      <c r="U84" s="31">
        <v>9.4</v>
      </c>
      <c r="V84" s="32">
        <v>8.1</v>
      </c>
      <c r="W84" s="28">
        <f t="shared" si="5"/>
        <v>0.14271835478407402</v>
      </c>
      <c r="X84" s="28">
        <f>SUM(X$41,$W$46:$W84)</f>
        <v>64.16908010528243</v>
      </c>
      <c r="Y84" s="29">
        <v>9.296</v>
      </c>
    </row>
    <row r="85" spans="1:25" ht="12.75">
      <c r="A85" s="20">
        <v>79</v>
      </c>
      <c r="B85" s="21" t="s">
        <v>71</v>
      </c>
      <c r="C85" s="23">
        <v>18.1</v>
      </c>
      <c r="D85" s="23">
        <v>20.9</v>
      </c>
      <c r="E85" s="22">
        <v>23.2</v>
      </c>
      <c r="F85" s="23">
        <v>24.5</v>
      </c>
      <c r="G85" s="30">
        <v>25.4</v>
      </c>
      <c r="H85" s="23">
        <v>27.4</v>
      </c>
      <c r="I85" s="23">
        <v>28.2</v>
      </c>
      <c r="J85" s="23">
        <v>28.4</v>
      </c>
      <c r="K85" s="23">
        <v>28.7</v>
      </c>
      <c r="L85" s="30">
        <v>26.4</v>
      </c>
      <c r="M85" s="23">
        <v>26.5</v>
      </c>
      <c r="N85" s="31">
        <v>26.8</v>
      </c>
      <c r="O85" s="31">
        <v>26.8</v>
      </c>
      <c r="P85" s="31">
        <v>26</v>
      </c>
      <c r="Q85" s="32">
        <v>24.6</v>
      </c>
      <c r="R85" s="31">
        <v>23</v>
      </c>
      <c r="S85" s="31">
        <v>21.3</v>
      </c>
      <c r="T85" s="31">
        <v>19.6</v>
      </c>
      <c r="U85" s="31">
        <v>17.9</v>
      </c>
      <c r="V85" s="32">
        <v>16.3</v>
      </c>
      <c r="W85" s="28">
        <f t="shared" si="5"/>
        <v>0.24710111018176328</v>
      </c>
      <c r="X85" s="28">
        <f>SUM(X$41,$W$46:$W85)</f>
        <v>64.41618121546419</v>
      </c>
      <c r="Y85" s="29">
        <v>16.095</v>
      </c>
    </row>
    <row r="86" spans="1:25" ht="12.75">
      <c r="A86" s="20">
        <v>80</v>
      </c>
      <c r="B86" s="21" t="s">
        <v>126</v>
      </c>
      <c r="C86" s="23">
        <v>23.3</v>
      </c>
      <c r="D86" s="23">
        <v>23</v>
      </c>
      <c r="E86" s="22">
        <v>23.3</v>
      </c>
      <c r="F86" s="23">
        <v>23.9</v>
      </c>
      <c r="G86" s="30">
        <v>23.8</v>
      </c>
      <c r="H86" s="23">
        <v>25.9</v>
      </c>
      <c r="I86" s="23">
        <v>29.1</v>
      </c>
      <c r="J86" s="23">
        <v>30.6</v>
      </c>
      <c r="K86" s="23">
        <v>26.8</v>
      </c>
      <c r="L86" s="30">
        <v>25.6</v>
      </c>
      <c r="M86" s="23">
        <v>27.5</v>
      </c>
      <c r="N86" s="31">
        <v>31.5</v>
      </c>
      <c r="O86" s="31">
        <v>32.6</v>
      </c>
      <c r="P86" s="31">
        <v>30.6</v>
      </c>
      <c r="Q86" s="32">
        <v>28.5</v>
      </c>
      <c r="R86" s="31">
        <v>27.4</v>
      </c>
      <c r="S86" s="31">
        <v>27.1</v>
      </c>
      <c r="T86" s="31">
        <v>26.3</v>
      </c>
      <c r="U86" s="31">
        <v>24.4</v>
      </c>
      <c r="V86" s="32">
        <v>22.1</v>
      </c>
      <c r="W86" s="28">
        <f t="shared" si="5"/>
        <v>0.12065657812478892</v>
      </c>
      <c r="X86" s="28">
        <f>SUM(X$41,$W$46:$W86)</f>
        <v>64.53683779358899</v>
      </c>
      <c r="Y86" s="29">
        <v>7.859</v>
      </c>
    </row>
    <row r="87" spans="1:25" ht="12.75">
      <c r="A87" s="20">
        <v>81</v>
      </c>
      <c r="B87" s="21" t="s">
        <v>106</v>
      </c>
      <c r="C87" s="23">
        <v>21.6</v>
      </c>
      <c r="D87" s="23">
        <v>22.5</v>
      </c>
      <c r="E87" s="22">
        <v>23.4</v>
      </c>
      <c r="F87" s="23">
        <v>24.5</v>
      </c>
      <c r="G87" s="30">
        <v>25.9</v>
      </c>
      <c r="H87" s="23">
        <v>27.4</v>
      </c>
      <c r="I87" s="23">
        <v>29.4</v>
      </c>
      <c r="J87" s="23">
        <v>29.5</v>
      </c>
      <c r="K87" s="23">
        <v>28.8</v>
      </c>
      <c r="L87" s="30">
        <v>27.1</v>
      </c>
      <c r="M87" s="23">
        <v>25.2</v>
      </c>
      <c r="N87" s="31">
        <v>23.1</v>
      </c>
      <c r="O87" s="31">
        <v>21.2</v>
      </c>
      <c r="P87" s="31">
        <v>19.2</v>
      </c>
      <c r="Q87" s="32">
        <v>17.2</v>
      </c>
      <c r="R87" s="31">
        <v>15.6</v>
      </c>
      <c r="S87" s="31">
        <v>14.2</v>
      </c>
      <c r="T87" s="31">
        <v>12.9</v>
      </c>
      <c r="U87" s="31">
        <v>11.6</v>
      </c>
      <c r="V87" s="32">
        <v>10.3</v>
      </c>
      <c r="W87" s="28">
        <f t="shared" si="5"/>
        <v>2.1701910239734903</v>
      </c>
      <c r="X87" s="28">
        <f>SUM(X$41,$W$46:$W87)</f>
        <v>66.70702881756247</v>
      </c>
      <c r="Y87" s="29">
        <v>141.356</v>
      </c>
    </row>
    <row r="88" spans="1:25" ht="12.75">
      <c r="A88" s="20">
        <v>82</v>
      </c>
      <c r="B88" s="21" t="s">
        <v>108</v>
      </c>
      <c r="C88" s="23">
        <v>21.6</v>
      </c>
      <c r="D88" s="23">
        <v>22.4</v>
      </c>
      <c r="E88" s="22">
        <v>23.6</v>
      </c>
      <c r="F88" s="23">
        <v>25.3</v>
      </c>
      <c r="G88" s="30">
        <v>27.6</v>
      </c>
      <c r="H88" s="23">
        <v>28.8</v>
      </c>
      <c r="I88" s="23">
        <v>25.2</v>
      </c>
      <c r="J88" s="23">
        <v>26.7</v>
      </c>
      <c r="K88" s="23">
        <v>22.2</v>
      </c>
      <c r="L88" s="30">
        <v>27.4</v>
      </c>
      <c r="M88" s="23">
        <v>27.3</v>
      </c>
      <c r="N88" s="31">
        <v>26.3</v>
      </c>
      <c r="O88" s="31">
        <v>25</v>
      </c>
      <c r="P88" s="31">
        <v>23.4</v>
      </c>
      <c r="Q88" s="32">
        <v>22.2</v>
      </c>
      <c r="R88" s="31">
        <v>20.9</v>
      </c>
      <c r="S88" s="31">
        <v>19.1</v>
      </c>
      <c r="T88" s="31">
        <v>17.4</v>
      </c>
      <c r="U88" s="31">
        <v>15.6</v>
      </c>
      <c r="V88" s="32">
        <v>14.3</v>
      </c>
      <c r="W88" s="28">
        <f t="shared" si="5"/>
        <v>0.12583042553897061</v>
      </c>
      <c r="X88" s="28">
        <f>SUM(X$41,$W$46:$W88)</f>
        <v>66.83285924310144</v>
      </c>
      <c r="Y88" s="29">
        <v>8.196</v>
      </c>
    </row>
    <row r="89" spans="1:25" ht="12.75">
      <c r="A89" s="20">
        <v>83</v>
      </c>
      <c r="B89" s="21" t="s">
        <v>33</v>
      </c>
      <c r="C89" s="25">
        <v>12</v>
      </c>
      <c r="D89" s="23">
        <v>25.6</v>
      </c>
      <c r="E89" s="22">
        <v>23.7</v>
      </c>
      <c r="F89" s="23">
        <v>29</v>
      </c>
      <c r="G89" s="30">
        <v>24.1</v>
      </c>
      <c r="H89" s="23">
        <v>14</v>
      </c>
      <c r="I89" s="23">
        <v>16.5</v>
      </c>
      <c r="J89" s="23">
        <v>14.6</v>
      </c>
      <c r="K89" s="23">
        <v>15.1</v>
      </c>
      <c r="L89" s="30">
        <v>11.1</v>
      </c>
      <c r="M89" s="23">
        <v>5.8</v>
      </c>
      <c r="N89" s="31">
        <v>3.3</v>
      </c>
      <c r="O89" s="31">
        <v>3.3</v>
      </c>
      <c r="P89" s="31">
        <v>3.4</v>
      </c>
      <c r="Q89" s="32">
        <v>3.1</v>
      </c>
      <c r="R89" s="31">
        <v>1.6</v>
      </c>
      <c r="S89" s="31">
        <v>-0.29999999999999893</v>
      </c>
      <c r="T89" s="31">
        <v>-1.5</v>
      </c>
      <c r="U89" s="31">
        <v>-2</v>
      </c>
      <c r="V89" s="34">
        <v>-2.4</v>
      </c>
      <c r="W89" s="28">
        <f t="shared" si="5"/>
        <v>0.3625684882294204</v>
      </c>
      <c r="X89" s="28">
        <f>SUM(X$41,$W$46:$W89)</f>
        <v>67.19542773133085</v>
      </c>
      <c r="Y89" s="29">
        <v>23.616</v>
      </c>
    </row>
    <row r="90" spans="1:25" ht="12.75">
      <c r="A90" s="20">
        <v>84</v>
      </c>
      <c r="B90" s="21" t="s">
        <v>103</v>
      </c>
      <c r="C90" s="23">
        <v>21.4</v>
      </c>
      <c r="D90" s="23">
        <v>22.8</v>
      </c>
      <c r="E90" s="22">
        <v>23.9</v>
      </c>
      <c r="F90" s="23">
        <v>25.6</v>
      </c>
      <c r="G90" s="30">
        <v>26.9</v>
      </c>
      <c r="H90" s="23">
        <v>27.9</v>
      </c>
      <c r="I90" s="23">
        <v>28.1</v>
      </c>
      <c r="J90" s="23">
        <v>27.2</v>
      </c>
      <c r="K90" s="23">
        <v>26.9</v>
      </c>
      <c r="L90" s="30">
        <v>26</v>
      </c>
      <c r="M90" s="23">
        <v>23.2</v>
      </c>
      <c r="N90" s="31">
        <v>21.4</v>
      </c>
      <c r="O90" s="31">
        <v>19.6</v>
      </c>
      <c r="P90" s="31">
        <v>17.9</v>
      </c>
      <c r="Q90" s="32">
        <v>16.4</v>
      </c>
      <c r="R90" s="31">
        <v>15.1</v>
      </c>
      <c r="S90" s="31">
        <v>13.4</v>
      </c>
      <c r="T90" s="31">
        <v>12</v>
      </c>
      <c r="U90" s="31">
        <v>10.5</v>
      </c>
      <c r="V90" s="32">
        <v>9.2</v>
      </c>
      <c r="W90" s="28">
        <f t="shared" si="5"/>
        <v>0.5665132628584694</v>
      </c>
      <c r="X90" s="28">
        <f>SUM(X$41,$W$46:$W90)</f>
        <v>67.76194099418932</v>
      </c>
      <c r="Y90" s="29">
        <v>36.9</v>
      </c>
    </row>
    <row r="91" spans="1:25" ht="12.75">
      <c r="A91" s="20">
        <v>85</v>
      </c>
      <c r="B91" s="21" t="s">
        <v>81</v>
      </c>
      <c r="C91" s="23">
        <v>19.3</v>
      </c>
      <c r="D91" s="23">
        <v>21.9</v>
      </c>
      <c r="E91" s="22">
        <v>24</v>
      </c>
      <c r="F91" s="23">
        <v>24.8</v>
      </c>
      <c r="G91" s="30">
        <v>25.9</v>
      </c>
      <c r="H91" s="23">
        <v>27.2</v>
      </c>
      <c r="I91" s="23">
        <v>27.6</v>
      </c>
      <c r="J91" s="23">
        <v>26.3</v>
      </c>
      <c r="K91" s="23">
        <v>24.7</v>
      </c>
      <c r="L91" s="30">
        <v>22.1</v>
      </c>
      <c r="M91" s="23">
        <v>13.6</v>
      </c>
      <c r="N91" s="31">
        <v>9.8</v>
      </c>
      <c r="O91" s="31">
        <v>9.5</v>
      </c>
      <c r="P91" s="31">
        <v>8.6</v>
      </c>
      <c r="Q91" s="32">
        <v>7.6</v>
      </c>
      <c r="R91" s="31">
        <v>6.9</v>
      </c>
      <c r="S91" s="31">
        <v>6.1</v>
      </c>
      <c r="T91" s="31">
        <v>5.6</v>
      </c>
      <c r="U91" s="31">
        <v>5.1</v>
      </c>
      <c r="V91" s="32">
        <v>4.6</v>
      </c>
      <c r="W91" s="28">
        <f t="shared" si="5"/>
        <v>0.03041362530413626</v>
      </c>
      <c r="X91" s="28">
        <f>SUM(X$41,$W$46:$W91)</f>
        <v>67.79235461949345</v>
      </c>
      <c r="Y91" s="29">
        <v>1.981</v>
      </c>
    </row>
    <row r="92" spans="1:25" ht="12.75">
      <c r="A92" s="20">
        <v>86</v>
      </c>
      <c r="B92" s="21" t="s">
        <v>130</v>
      </c>
      <c r="C92" s="23">
        <v>24.1</v>
      </c>
      <c r="D92" s="23">
        <v>24.3</v>
      </c>
      <c r="E92" s="22">
        <v>24.1</v>
      </c>
      <c r="F92" s="23">
        <v>22.9</v>
      </c>
      <c r="G92" s="30">
        <v>19.7</v>
      </c>
      <c r="H92" s="23">
        <v>20.5</v>
      </c>
      <c r="I92" s="23">
        <v>23.8</v>
      </c>
      <c r="J92" s="23">
        <v>22.1</v>
      </c>
      <c r="K92" s="23">
        <v>17.8</v>
      </c>
      <c r="L92" s="30">
        <v>16.7</v>
      </c>
      <c r="M92" s="23">
        <v>15.2</v>
      </c>
      <c r="N92" s="31">
        <v>13.8</v>
      </c>
      <c r="O92" s="31">
        <v>12.1</v>
      </c>
      <c r="P92" s="31">
        <v>10.9</v>
      </c>
      <c r="Q92" s="32">
        <v>9.7</v>
      </c>
      <c r="R92" s="31">
        <v>8.6</v>
      </c>
      <c r="S92" s="31">
        <v>7.4</v>
      </c>
      <c r="T92" s="31">
        <v>6.1</v>
      </c>
      <c r="U92" s="31">
        <v>4.6</v>
      </c>
      <c r="V92" s="32">
        <v>3.2</v>
      </c>
      <c r="W92" s="28">
        <f t="shared" si="5"/>
        <v>0.012220719708274843</v>
      </c>
      <c r="X92" s="28">
        <f>SUM(X$41,$W$46:$W92)</f>
        <v>67.80457533920173</v>
      </c>
      <c r="Y92" s="29">
        <v>0.796</v>
      </c>
    </row>
    <row r="93" spans="1:25" ht="12.75">
      <c r="A93" s="20">
        <v>87</v>
      </c>
      <c r="B93" s="21" t="s">
        <v>114</v>
      </c>
      <c r="C93" s="23">
        <v>22.6</v>
      </c>
      <c r="D93" s="23">
        <v>23.7</v>
      </c>
      <c r="E93" s="22">
        <v>24.2</v>
      </c>
      <c r="F93" s="23">
        <v>25.1</v>
      </c>
      <c r="G93" s="30">
        <v>26.2</v>
      </c>
      <c r="H93" s="23">
        <v>25</v>
      </c>
      <c r="I93" s="23">
        <v>25.1</v>
      </c>
      <c r="J93" s="23">
        <v>25.4</v>
      </c>
      <c r="K93" s="23">
        <v>25.8</v>
      </c>
      <c r="L93" s="30">
        <v>23.7</v>
      </c>
      <c r="M93" s="23">
        <v>22</v>
      </c>
      <c r="N93" s="31">
        <v>19.7</v>
      </c>
      <c r="O93" s="31">
        <v>17.7</v>
      </c>
      <c r="P93" s="31">
        <v>15.7</v>
      </c>
      <c r="Q93" s="32">
        <v>13.8</v>
      </c>
      <c r="R93" s="31">
        <v>12.1</v>
      </c>
      <c r="S93" s="31">
        <v>10.4</v>
      </c>
      <c r="T93" s="31">
        <v>8.8</v>
      </c>
      <c r="U93" s="31">
        <v>7.3</v>
      </c>
      <c r="V93" s="32">
        <v>6.1</v>
      </c>
      <c r="W93" s="28">
        <f t="shared" si="5"/>
        <v>0.14096815120776332</v>
      </c>
      <c r="X93" s="28">
        <f>SUM(X$41,$W$46:$W93)</f>
        <v>67.94554349040949</v>
      </c>
      <c r="Y93" s="29">
        <v>9.182</v>
      </c>
    </row>
    <row r="94" spans="1:25" ht="12.75">
      <c r="A94" s="20">
        <v>88</v>
      </c>
      <c r="B94" s="21" t="s">
        <v>85</v>
      </c>
      <c r="C94" s="23">
        <v>19.8</v>
      </c>
      <c r="D94" s="23">
        <v>22.3</v>
      </c>
      <c r="E94" s="22">
        <v>24.4</v>
      </c>
      <c r="F94" s="23">
        <v>26.4</v>
      </c>
      <c r="G94" s="30">
        <v>29.6</v>
      </c>
      <c r="H94" s="23">
        <v>30.8</v>
      </c>
      <c r="I94" s="23">
        <v>31.4</v>
      </c>
      <c r="J94" s="23">
        <v>33.2</v>
      </c>
      <c r="K94" s="23">
        <v>30.7</v>
      </c>
      <c r="L94" s="30">
        <v>23.3</v>
      </c>
      <c r="M94" s="23">
        <v>14.5</v>
      </c>
      <c r="N94" s="31">
        <v>13.3</v>
      </c>
      <c r="O94" s="31">
        <v>12</v>
      </c>
      <c r="P94" s="31">
        <v>11.4</v>
      </c>
      <c r="Q94" s="32">
        <v>10.1</v>
      </c>
      <c r="R94" s="31">
        <v>8.7</v>
      </c>
      <c r="S94" s="31">
        <v>7.2</v>
      </c>
      <c r="T94" s="31">
        <v>6.2</v>
      </c>
      <c r="U94" s="31">
        <v>5.7</v>
      </c>
      <c r="V94" s="32">
        <v>5.1</v>
      </c>
      <c r="W94" s="28">
        <f t="shared" si="5"/>
        <v>0.03101237915918992</v>
      </c>
      <c r="X94" s="28">
        <f>SUM(X$41,$W$46:$W94)</f>
        <v>67.97655586956868</v>
      </c>
      <c r="Y94" s="29">
        <v>2.02</v>
      </c>
    </row>
    <row r="95" spans="1:25" ht="12.75">
      <c r="A95" s="20">
        <v>89</v>
      </c>
      <c r="B95" s="21" t="s">
        <v>160</v>
      </c>
      <c r="C95" s="23">
        <v>27.5</v>
      </c>
      <c r="D95" s="23">
        <v>26.4</v>
      </c>
      <c r="E95" s="22">
        <v>24.4</v>
      </c>
      <c r="F95" s="23">
        <v>20.2</v>
      </c>
      <c r="G95" s="30">
        <v>17.8</v>
      </c>
      <c r="H95" s="23">
        <v>17.3</v>
      </c>
      <c r="I95" s="23">
        <v>14</v>
      </c>
      <c r="J95" s="23">
        <v>11.7</v>
      </c>
      <c r="K95" s="23">
        <v>9.6</v>
      </c>
      <c r="L95" s="30">
        <v>7.4</v>
      </c>
      <c r="M95" s="23">
        <v>6.3</v>
      </c>
      <c r="N95" s="31">
        <v>5.7</v>
      </c>
      <c r="O95" s="31">
        <v>5.3</v>
      </c>
      <c r="P95" s="31">
        <v>4.5</v>
      </c>
      <c r="Q95" s="32">
        <v>3.7</v>
      </c>
      <c r="R95" s="31">
        <v>2.6</v>
      </c>
      <c r="S95" s="31">
        <v>1.6</v>
      </c>
      <c r="T95" s="31">
        <v>0.7000000000000011</v>
      </c>
      <c r="U95" s="31">
        <v>0.20000000000000107</v>
      </c>
      <c r="V95" s="32">
        <v>-0.09999999999999964</v>
      </c>
      <c r="W95" s="28">
        <f t="shared" si="5"/>
        <v>0.0605969606640211</v>
      </c>
      <c r="X95" s="28">
        <f>SUM(X$41,$W$46:$W95)</f>
        <v>68.0371528302327</v>
      </c>
      <c r="Y95" s="29">
        <v>3.947</v>
      </c>
    </row>
    <row r="96" spans="1:25" ht="12.75">
      <c r="A96" s="20">
        <v>90</v>
      </c>
      <c r="B96" s="21" t="s">
        <v>107</v>
      </c>
      <c r="C96" s="23">
        <v>21.6</v>
      </c>
      <c r="D96" s="23">
        <v>23.1</v>
      </c>
      <c r="E96" s="22">
        <v>24.5</v>
      </c>
      <c r="F96" s="23">
        <v>24.5</v>
      </c>
      <c r="G96" s="30">
        <v>17.4</v>
      </c>
      <c r="H96" s="35">
        <v>-6.6</v>
      </c>
      <c r="I96" s="23">
        <v>36.6</v>
      </c>
      <c r="J96" s="23">
        <v>32.4</v>
      </c>
      <c r="K96" s="23">
        <v>29.4</v>
      </c>
      <c r="L96" s="30">
        <v>21.6</v>
      </c>
      <c r="M96" s="23">
        <v>17.5</v>
      </c>
      <c r="N96" s="31">
        <v>17.4</v>
      </c>
      <c r="O96" s="31">
        <v>17.9</v>
      </c>
      <c r="P96" s="31">
        <v>17</v>
      </c>
      <c r="Q96" s="32">
        <v>14.9</v>
      </c>
      <c r="R96" s="31">
        <v>12.7</v>
      </c>
      <c r="S96" s="31">
        <v>11.3</v>
      </c>
      <c r="T96" s="31">
        <v>10.2</v>
      </c>
      <c r="U96" s="31">
        <v>9.2</v>
      </c>
      <c r="V96" s="32">
        <v>7.8</v>
      </c>
      <c r="W96" s="28">
        <f t="shared" si="5"/>
        <v>0.21426176413151216</v>
      </c>
      <c r="X96" s="28">
        <f>SUM(X$41,$W$46:$W96)</f>
        <v>68.2514145943642</v>
      </c>
      <c r="Y96" s="29">
        <v>13.956</v>
      </c>
    </row>
    <row r="97" spans="1:25" ht="12.75">
      <c r="A97" s="20">
        <v>91</v>
      </c>
      <c r="B97" s="21" t="s">
        <v>94</v>
      </c>
      <c r="C97" s="23">
        <v>20.6</v>
      </c>
      <c r="D97" s="23">
        <v>22.7</v>
      </c>
      <c r="E97" s="22">
        <v>24.6</v>
      </c>
      <c r="F97" s="23">
        <v>27.5</v>
      </c>
      <c r="G97" s="30">
        <v>31.3</v>
      </c>
      <c r="H97" s="23">
        <v>35.3</v>
      </c>
      <c r="I97" s="23">
        <v>39</v>
      </c>
      <c r="J97" s="23">
        <v>39.7</v>
      </c>
      <c r="K97" s="23">
        <v>36.7</v>
      </c>
      <c r="L97" s="30">
        <v>32.8</v>
      </c>
      <c r="M97" s="23">
        <v>30.7</v>
      </c>
      <c r="N97" s="31">
        <v>30.9</v>
      </c>
      <c r="O97" s="31">
        <v>29.9</v>
      </c>
      <c r="P97" s="31">
        <v>27.7</v>
      </c>
      <c r="Q97" s="32">
        <v>24.8</v>
      </c>
      <c r="R97" s="31">
        <v>22.3</v>
      </c>
      <c r="S97" s="31">
        <v>20.4</v>
      </c>
      <c r="T97" s="31">
        <v>18.9</v>
      </c>
      <c r="U97" s="31">
        <v>17.3</v>
      </c>
      <c r="V97" s="32">
        <v>15.6</v>
      </c>
      <c r="W97" s="28">
        <f t="shared" si="5"/>
        <v>0.32387977759518344</v>
      </c>
      <c r="X97" s="28">
        <f>SUM(X$41,$W$46:$W97)</f>
        <v>68.57529437195939</v>
      </c>
      <c r="Y97" s="29">
        <v>21.096</v>
      </c>
    </row>
    <row r="98" spans="1:25" ht="12.75">
      <c r="A98" s="20">
        <v>92</v>
      </c>
      <c r="B98" s="21" t="s">
        <v>79</v>
      </c>
      <c r="C98" s="23">
        <v>19.2</v>
      </c>
      <c r="D98" s="23">
        <v>23.1</v>
      </c>
      <c r="E98" s="22">
        <v>24.7</v>
      </c>
      <c r="F98" s="23">
        <v>20.4</v>
      </c>
      <c r="G98" s="30">
        <v>20.7</v>
      </c>
      <c r="H98" s="23">
        <v>20.3</v>
      </c>
      <c r="I98" s="23">
        <v>24</v>
      </c>
      <c r="J98" s="23">
        <v>25.5</v>
      </c>
      <c r="K98" s="23">
        <v>21</v>
      </c>
      <c r="L98" s="30">
        <v>16</v>
      </c>
      <c r="M98" s="23">
        <v>13.1</v>
      </c>
      <c r="N98" s="31">
        <v>13.7</v>
      </c>
      <c r="O98" s="31">
        <v>12.8</v>
      </c>
      <c r="P98" s="31">
        <v>10.7</v>
      </c>
      <c r="Q98" s="32">
        <v>8.5</v>
      </c>
      <c r="R98" s="31">
        <v>6.7</v>
      </c>
      <c r="S98" s="31">
        <v>5.8</v>
      </c>
      <c r="T98" s="31">
        <v>4.8</v>
      </c>
      <c r="U98" s="31">
        <v>3.4</v>
      </c>
      <c r="V98" s="32">
        <v>2</v>
      </c>
      <c r="W98" s="28">
        <f t="shared" si="5"/>
        <v>0.07989525799228929</v>
      </c>
      <c r="X98" s="28">
        <f>SUM(X$41,$W$46:$W98)</f>
        <v>68.65518962995168</v>
      </c>
      <c r="Y98" s="29">
        <v>5.204</v>
      </c>
    </row>
    <row r="99" spans="1:25" ht="12.75">
      <c r="A99" s="20">
        <v>93</v>
      </c>
      <c r="B99" s="21" t="s">
        <v>74</v>
      </c>
      <c r="C99" s="23">
        <v>18.8</v>
      </c>
      <c r="D99" s="23">
        <v>22.6</v>
      </c>
      <c r="E99" s="22">
        <v>24.8</v>
      </c>
      <c r="F99" s="23">
        <v>23.7</v>
      </c>
      <c r="G99" s="30">
        <v>22.3</v>
      </c>
      <c r="H99" s="23">
        <v>23.2</v>
      </c>
      <c r="I99" s="23">
        <v>22.8</v>
      </c>
      <c r="J99" s="23">
        <v>23.4</v>
      </c>
      <c r="K99" s="23">
        <v>21.3</v>
      </c>
      <c r="L99" s="30">
        <v>15.7</v>
      </c>
      <c r="M99" s="23">
        <v>15</v>
      </c>
      <c r="N99" s="31">
        <v>13.7</v>
      </c>
      <c r="O99" s="31">
        <v>12.5</v>
      </c>
      <c r="P99" s="31">
        <v>10.9</v>
      </c>
      <c r="Q99" s="32">
        <v>9.4</v>
      </c>
      <c r="R99" s="31">
        <v>7.9</v>
      </c>
      <c r="S99" s="31">
        <v>6.5</v>
      </c>
      <c r="T99" s="31">
        <v>5.2</v>
      </c>
      <c r="U99" s="31">
        <v>3.8</v>
      </c>
      <c r="V99" s="32">
        <v>2.4</v>
      </c>
      <c r="W99" s="28">
        <f t="shared" si="5"/>
        <v>1.3054215779835445</v>
      </c>
      <c r="X99" s="28">
        <f>SUM(X$41,$W$46:$W99)</f>
        <v>69.96061120793522</v>
      </c>
      <c r="Y99" s="29">
        <v>85.029</v>
      </c>
    </row>
    <row r="100" spans="1:25" ht="12.75">
      <c r="A100" s="20">
        <v>94</v>
      </c>
      <c r="B100" s="21" t="s">
        <v>91</v>
      </c>
      <c r="C100" s="23">
        <v>20.4</v>
      </c>
      <c r="D100" s="23">
        <v>23.5</v>
      </c>
      <c r="E100" s="22">
        <v>24.9</v>
      </c>
      <c r="F100" s="23">
        <v>25.9</v>
      </c>
      <c r="G100" s="30">
        <v>26.4</v>
      </c>
      <c r="H100" s="23">
        <v>26.2</v>
      </c>
      <c r="I100" s="23">
        <v>21.9</v>
      </c>
      <c r="J100" s="23">
        <v>23.8</v>
      </c>
      <c r="K100" s="23">
        <v>25.9</v>
      </c>
      <c r="L100" s="30">
        <v>27.8</v>
      </c>
      <c r="M100" s="23">
        <v>29.9</v>
      </c>
      <c r="N100" s="31">
        <v>30.1</v>
      </c>
      <c r="O100" s="31">
        <v>27.4</v>
      </c>
      <c r="P100" s="31">
        <v>23.7</v>
      </c>
      <c r="Q100" s="32">
        <v>20.6</v>
      </c>
      <c r="R100" s="31">
        <v>18.7</v>
      </c>
      <c r="S100" s="31">
        <v>17.6</v>
      </c>
      <c r="T100" s="31">
        <v>16.6</v>
      </c>
      <c r="U100" s="31">
        <v>14.8</v>
      </c>
      <c r="V100" s="32">
        <v>12.8</v>
      </c>
      <c r="W100" s="28">
        <f t="shared" si="5"/>
        <v>0.06950150517507563</v>
      </c>
      <c r="X100" s="28">
        <f>SUM(X$41,$W$46:$W100)</f>
        <v>70.03011271311028</v>
      </c>
      <c r="Y100" s="29">
        <v>4.527</v>
      </c>
    </row>
    <row r="101" spans="1:25" ht="12.75">
      <c r="A101" s="20">
        <v>95</v>
      </c>
      <c r="B101" s="21" t="s">
        <v>102</v>
      </c>
      <c r="C101" s="23">
        <v>21.4</v>
      </c>
      <c r="D101" s="23">
        <v>23.5</v>
      </c>
      <c r="E101" s="22">
        <v>24.9</v>
      </c>
      <c r="F101" s="23">
        <v>26.1</v>
      </c>
      <c r="G101" s="30">
        <v>27.3</v>
      </c>
      <c r="H101" s="23">
        <v>29.1</v>
      </c>
      <c r="I101" s="23">
        <v>31.2</v>
      </c>
      <c r="J101" s="23">
        <v>33.2</v>
      </c>
      <c r="K101" s="23">
        <v>28.9</v>
      </c>
      <c r="L101" s="30">
        <v>24.5</v>
      </c>
      <c r="M101" s="23">
        <v>19.8</v>
      </c>
      <c r="N101" s="31">
        <v>20.1</v>
      </c>
      <c r="O101" s="31">
        <v>19.9</v>
      </c>
      <c r="P101" s="31">
        <v>18.5</v>
      </c>
      <c r="Q101" s="32">
        <v>16</v>
      </c>
      <c r="R101" s="31">
        <v>13.9</v>
      </c>
      <c r="S101" s="31">
        <v>12.3</v>
      </c>
      <c r="T101" s="31">
        <v>11.1</v>
      </c>
      <c r="U101" s="31">
        <v>9.8</v>
      </c>
      <c r="V101" s="32">
        <v>8.2</v>
      </c>
      <c r="W101" s="28">
        <f t="shared" si="5"/>
        <v>2.426964311813813</v>
      </c>
      <c r="X101" s="28">
        <f>SUM(X$41,$W$46:$W101)</f>
        <v>72.4570770249241</v>
      </c>
      <c r="Y101" s="29">
        <v>158.081</v>
      </c>
    </row>
    <row r="102" spans="1:25" ht="12.75">
      <c r="A102" s="20">
        <v>96</v>
      </c>
      <c r="B102" s="21" t="s">
        <v>119</v>
      </c>
      <c r="C102" s="23">
        <v>23</v>
      </c>
      <c r="D102" s="23">
        <v>24.4</v>
      </c>
      <c r="E102" s="22">
        <v>24.9</v>
      </c>
      <c r="F102" s="23">
        <v>23.4</v>
      </c>
      <c r="G102" s="30">
        <v>24.6</v>
      </c>
      <c r="H102" s="23">
        <v>24.1</v>
      </c>
      <c r="I102" s="23">
        <v>23.9</v>
      </c>
      <c r="J102" s="23">
        <v>21.6</v>
      </c>
      <c r="K102" s="23">
        <v>19.5</v>
      </c>
      <c r="L102" s="30">
        <v>16.1</v>
      </c>
      <c r="M102" s="23">
        <v>10.6</v>
      </c>
      <c r="N102" s="31">
        <v>5.3</v>
      </c>
      <c r="O102" s="31">
        <v>3.8</v>
      </c>
      <c r="P102" s="31">
        <v>3.8</v>
      </c>
      <c r="Q102" s="32">
        <v>3.7</v>
      </c>
      <c r="R102" s="31">
        <v>3.4</v>
      </c>
      <c r="S102" s="31">
        <v>2.7</v>
      </c>
      <c r="T102" s="31">
        <v>2.1</v>
      </c>
      <c r="U102" s="31">
        <v>1.7</v>
      </c>
      <c r="V102" s="32">
        <v>1.5</v>
      </c>
      <c r="W102" s="28">
        <f t="shared" si="5"/>
        <v>0.7359913091645572</v>
      </c>
      <c r="X102" s="28">
        <f>SUM(X$41,$W$46:$W102)</f>
        <v>73.19306833408866</v>
      </c>
      <c r="Y102" s="29">
        <v>47.939</v>
      </c>
    </row>
    <row r="103" spans="1:25" ht="12.75">
      <c r="A103" s="20">
        <v>97</v>
      </c>
      <c r="B103" s="21" t="s">
        <v>134</v>
      </c>
      <c r="C103" s="23">
        <v>24.6</v>
      </c>
      <c r="D103" s="23">
        <v>23.8</v>
      </c>
      <c r="E103" s="22">
        <v>25</v>
      </c>
      <c r="F103" s="23">
        <v>23.2</v>
      </c>
      <c r="G103" s="30">
        <v>24.4</v>
      </c>
      <c r="H103" s="23">
        <v>25.3</v>
      </c>
      <c r="I103" s="23">
        <v>25.3</v>
      </c>
      <c r="J103" s="23">
        <v>24.8</v>
      </c>
      <c r="K103" s="23">
        <v>21.1</v>
      </c>
      <c r="L103" s="30">
        <v>20.2</v>
      </c>
      <c r="M103" s="23">
        <v>19.6</v>
      </c>
      <c r="N103" s="31">
        <v>18.6</v>
      </c>
      <c r="O103" s="31">
        <v>17.1</v>
      </c>
      <c r="P103" s="31">
        <v>15.2</v>
      </c>
      <c r="Q103" s="32">
        <v>13.3</v>
      </c>
      <c r="R103" s="31">
        <v>11.7</v>
      </c>
      <c r="S103" s="31">
        <v>10.5</v>
      </c>
      <c r="T103" s="31">
        <v>9.1</v>
      </c>
      <c r="U103" s="31">
        <v>7.6</v>
      </c>
      <c r="V103" s="32">
        <v>6.2</v>
      </c>
      <c r="W103" s="28">
        <f t="shared" si="5"/>
        <v>1.1184414959143494</v>
      </c>
      <c r="X103" s="28">
        <f>SUM(X$41,$W$46:$W103)</f>
        <v>74.31150983000302</v>
      </c>
      <c r="Y103" s="29">
        <v>72.85</v>
      </c>
    </row>
    <row r="104" spans="1:25" ht="12.75">
      <c r="A104" s="20">
        <v>98</v>
      </c>
      <c r="B104" s="21" t="s">
        <v>158</v>
      </c>
      <c r="C104" s="23">
        <v>27.2</v>
      </c>
      <c r="D104" s="23">
        <v>25.6</v>
      </c>
      <c r="E104" s="22">
        <v>25</v>
      </c>
      <c r="F104" s="23">
        <v>25</v>
      </c>
      <c r="G104" s="30">
        <v>26.1</v>
      </c>
      <c r="H104" s="23">
        <v>26.2</v>
      </c>
      <c r="I104" s="23">
        <v>26.9</v>
      </c>
      <c r="J104" s="23">
        <v>29.8</v>
      </c>
      <c r="K104" s="23">
        <v>29.5</v>
      </c>
      <c r="L104" s="30">
        <v>25</v>
      </c>
      <c r="M104" s="23">
        <v>20.4</v>
      </c>
      <c r="N104" s="31">
        <v>19.7</v>
      </c>
      <c r="O104" s="31">
        <v>18.7</v>
      </c>
      <c r="P104" s="31">
        <v>17.2</v>
      </c>
      <c r="Q104" s="32">
        <v>15.1</v>
      </c>
      <c r="R104" s="31">
        <v>12.7</v>
      </c>
      <c r="S104" s="31">
        <v>10.5</v>
      </c>
      <c r="T104" s="31">
        <v>8.6</v>
      </c>
      <c r="U104" s="31">
        <v>7.6</v>
      </c>
      <c r="V104" s="32">
        <v>6.6</v>
      </c>
      <c r="W104" s="28">
        <f t="shared" si="5"/>
        <v>0.08695748294933253</v>
      </c>
      <c r="X104" s="28">
        <f>SUM(X$41,$W$46:$W104)</f>
        <v>74.39846731295235</v>
      </c>
      <c r="Y104" s="29">
        <v>5.664</v>
      </c>
    </row>
    <row r="105" spans="1:25" ht="12.75">
      <c r="A105" s="20">
        <v>99</v>
      </c>
      <c r="B105" s="21" t="s">
        <v>87</v>
      </c>
      <c r="C105" s="23">
        <v>19.9</v>
      </c>
      <c r="D105" s="23">
        <v>22.8</v>
      </c>
      <c r="E105" s="22">
        <v>25.1</v>
      </c>
      <c r="F105" s="23">
        <v>25.5</v>
      </c>
      <c r="G105" s="30">
        <v>24.7</v>
      </c>
      <c r="H105" s="23">
        <v>23.6</v>
      </c>
      <c r="I105" s="23">
        <v>24.9</v>
      </c>
      <c r="J105" s="23">
        <v>23.7</v>
      </c>
      <c r="K105" s="23">
        <v>22.5</v>
      </c>
      <c r="L105" s="30">
        <v>20.2</v>
      </c>
      <c r="M105" s="23">
        <v>19.6</v>
      </c>
      <c r="N105" s="31">
        <v>17.3</v>
      </c>
      <c r="O105" s="31">
        <v>16.1</v>
      </c>
      <c r="P105" s="31">
        <v>14.7</v>
      </c>
      <c r="Q105" s="32">
        <v>13.2</v>
      </c>
      <c r="R105" s="31">
        <v>11.7</v>
      </c>
      <c r="S105" s="31">
        <v>10.2</v>
      </c>
      <c r="T105" s="31">
        <v>8.7</v>
      </c>
      <c r="U105" s="31">
        <v>7.4</v>
      </c>
      <c r="V105" s="32">
        <v>5.9</v>
      </c>
      <c r="W105" s="28">
        <f t="shared" si="5"/>
        <v>2.353271529653362</v>
      </c>
      <c r="X105" s="28">
        <f>SUM(X$41,$W$46:$W105)</f>
        <v>76.7517388426057</v>
      </c>
      <c r="Y105" s="29">
        <v>153.281</v>
      </c>
    </row>
    <row r="106" spans="1:25" ht="12.75">
      <c r="A106" s="20">
        <v>100</v>
      </c>
      <c r="B106" s="21" t="s">
        <v>124</v>
      </c>
      <c r="C106" s="23">
        <v>23.2</v>
      </c>
      <c r="D106" s="23">
        <v>24.3</v>
      </c>
      <c r="E106" s="22">
        <v>25.1</v>
      </c>
      <c r="F106" s="23">
        <v>26.1</v>
      </c>
      <c r="G106" s="30">
        <v>26.8</v>
      </c>
      <c r="H106" s="23">
        <v>27.9</v>
      </c>
      <c r="I106" s="23">
        <v>28.5</v>
      </c>
      <c r="J106" s="23">
        <v>28.5</v>
      </c>
      <c r="K106" s="23">
        <v>29.6</v>
      </c>
      <c r="L106" s="30">
        <v>29.8</v>
      </c>
      <c r="M106" s="23">
        <v>28.3</v>
      </c>
      <c r="N106" s="31">
        <v>26.7</v>
      </c>
      <c r="O106" s="31">
        <v>24.8</v>
      </c>
      <c r="P106" s="31">
        <v>22.8</v>
      </c>
      <c r="Q106" s="32">
        <v>20.8</v>
      </c>
      <c r="R106" s="31">
        <v>19</v>
      </c>
      <c r="S106" s="31">
        <v>17.4</v>
      </c>
      <c r="T106" s="31">
        <v>15.8</v>
      </c>
      <c r="U106" s="31">
        <v>14.2</v>
      </c>
      <c r="V106" s="32">
        <v>12.8</v>
      </c>
      <c r="W106" s="28">
        <f t="shared" si="5"/>
        <v>0.28621969537860287</v>
      </c>
      <c r="X106" s="28">
        <f>SUM(X$41,$W$46:$W106)</f>
        <v>77.03795853798431</v>
      </c>
      <c r="Y106" s="29">
        <v>18.643</v>
      </c>
    </row>
    <row r="107" spans="1:25" ht="12.75">
      <c r="A107" s="20">
        <v>101</v>
      </c>
      <c r="B107" s="21" t="s">
        <v>123</v>
      </c>
      <c r="C107" s="23">
        <v>23.1</v>
      </c>
      <c r="D107" s="23">
        <v>24.2</v>
      </c>
      <c r="E107" s="22">
        <v>25.3</v>
      </c>
      <c r="F107" s="23">
        <v>26.6</v>
      </c>
      <c r="G107" s="30">
        <v>27.7</v>
      </c>
      <c r="H107" s="23">
        <v>28.9</v>
      </c>
      <c r="I107" s="23">
        <v>30</v>
      </c>
      <c r="J107" s="23">
        <v>31</v>
      </c>
      <c r="K107" s="23">
        <v>27</v>
      </c>
      <c r="L107" s="30">
        <v>28.5</v>
      </c>
      <c r="M107" s="23">
        <v>30.1</v>
      </c>
      <c r="N107" s="31">
        <v>31.3</v>
      </c>
      <c r="O107" s="31">
        <v>30.8</v>
      </c>
      <c r="P107" s="31">
        <v>30.1</v>
      </c>
      <c r="Q107" s="32">
        <v>29.2</v>
      </c>
      <c r="R107" s="31">
        <v>28.2</v>
      </c>
      <c r="S107" s="31">
        <v>26.6</v>
      </c>
      <c r="T107" s="31">
        <v>24.5</v>
      </c>
      <c r="U107" s="31">
        <v>22.3</v>
      </c>
      <c r="V107" s="32">
        <v>20.2</v>
      </c>
      <c r="W107" s="28">
        <f t="shared" si="5"/>
        <v>0.05284386587422363</v>
      </c>
      <c r="X107" s="28">
        <f>SUM(X$41,$W$46:$W107)</f>
        <v>77.09080240385853</v>
      </c>
      <c r="Y107" s="29">
        <v>3.442</v>
      </c>
    </row>
    <row r="108" spans="1:25" ht="12.75">
      <c r="A108" s="20">
        <v>102</v>
      </c>
      <c r="B108" s="21" t="s">
        <v>146</v>
      </c>
      <c r="C108" s="23">
        <v>26.1</v>
      </c>
      <c r="D108" s="23">
        <v>25.4</v>
      </c>
      <c r="E108" s="22">
        <v>25.4</v>
      </c>
      <c r="F108" s="23">
        <v>26.2</v>
      </c>
      <c r="G108" s="30">
        <v>27.6</v>
      </c>
      <c r="H108" s="23">
        <v>28.1</v>
      </c>
      <c r="I108" s="23">
        <v>28.4</v>
      </c>
      <c r="J108" s="23">
        <v>28.5</v>
      </c>
      <c r="K108" s="23">
        <v>28.3</v>
      </c>
      <c r="L108" s="30">
        <v>27.6</v>
      </c>
      <c r="M108" s="23">
        <v>26.6</v>
      </c>
      <c r="N108" s="31">
        <v>24.6</v>
      </c>
      <c r="O108" s="31">
        <v>22.1</v>
      </c>
      <c r="P108" s="31">
        <v>20</v>
      </c>
      <c r="Q108" s="32">
        <v>18.2</v>
      </c>
      <c r="R108" s="31">
        <v>16.6</v>
      </c>
      <c r="S108" s="31">
        <v>15.1</v>
      </c>
      <c r="T108" s="31">
        <v>13.4</v>
      </c>
      <c r="U108" s="31">
        <v>11.7</v>
      </c>
      <c r="V108" s="32">
        <v>10.1</v>
      </c>
      <c r="W108" s="28">
        <f t="shared" si="5"/>
        <v>0.04548994032112859</v>
      </c>
      <c r="X108" s="28">
        <f>SUM(X$41,$W$46:$W108)</f>
        <v>77.13629234417967</v>
      </c>
      <c r="Y108" s="29">
        <v>2.963</v>
      </c>
    </row>
    <row r="109" spans="1:25" ht="12.75">
      <c r="A109" s="20">
        <v>103</v>
      </c>
      <c r="B109" s="21" t="s">
        <v>171</v>
      </c>
      <c r="C109" s="23">
        <v>28.5</v>
      </c>
      <c r="D109" s="23">
        <v>29.2</v>
      </c>
      <c r="E109" s="22">
        <v>25.4</v>
      </c>
      <c r="F109" s="23">
        <v>24.3</v>
      </c>
      <c r="G109" s="30">
        <v>22.7</v>
      </c>
      <c r="H109" s="23">
        <v>21</v>
      </c>
      <c r="I109" s="23">
        <v>19</v>
      </c>
      <c r="J109" s="23">
        <v>14.9</v>
      </c>
      <c r="K109" s="23">
        <v>13.9</v>
      </c>
      <c r="L109" s="30">
        <v>11.2</v>
      </c>
      <c r="M109" s="23">
        <v>9</v>
      </c>
      <c r="N109" s="31">
        <v>7.8</v>
      </c>
      <c r="O109" s="31">
        <v>6.9</v>
      </c>
      <c r="P109" s="31">
        <v>5.7</v>
      </c>
      <c r="Q109" s="32">
        <v>3.9</v>
      </c>
      <c r="R109" s="31">
        <v>2.2</v>
      </c>
      <c r="S109" s="31">
        <v>0.6999999999999993</v>
      </c>
      <c r="T109" s="31">
        <v>-0.5</v>
      </c>
      <c r="U109" s="31">
        <v>-1.4</v>
      </c>
      <c r="V109" s="34">
        <v>-2.3</v>
      </c>
      <c r="W109" s="28">
        <f t="shared" si="5"/>
        <v>0.29355826826874776</v>
      </c>
      <c r="X109" s="28">
        <f>SUM(X$41,$W$46:$W109)</f>
        <v>77.42985061244842</v>
      </c>
      <c r="Y109" s="29">
        <v>19.121</v>
      </c>
    </row>
    <row r="110" spans="1:25" ht="12.75">
      <c r="A110" s="20">
        <v>104</v>
      </c>
      <c r="B110" s="21" t="s">
        <v>105</v>
      </c>
      <c r="C110" s="23">
        <v>21.4</v>
      </c>
      <c r="D110" s="23">
        <v>23.9</v>
      </c>
      <c r="E110" s="22">
        <v>25.5</v>
      </c>
      <c r="F110" s="23">
        <v>26.3</v>
      </c>
      <c r="G110" s="30">
        <v>27.3</v>
      </c>
      <c r="H110" s="23">
        <v>28.8</v>
      </c>
      <c r="I110" s="23">
        <v>30.5</v>
      </c>
      <c r="J110" s="23">
        <v>31</v>
      </c>
      <c r="K110" s="23">
        <v>29.7</v>
      </c>
      <c r="L110" s="30">
        <v>28.4</v>
      </c>
      <c r="M110" s="23">
        <v>27.8</v>
      </c>
      <c r="N110" s="31">
        <v>26.2</v>
      </c>
      <c r="O110" s="31">
        <v>23.7</v>
      </c>
      <c r="P110" s="31">
        <v>21.3</v>
      </c>
      <c r="Q110" s="32">
        <v>19.2</v>
      </c>
      <c r="R110" s="31">
        <v>17.6</v>
      </c>
      <c r="S110" s="31">
        <v>16.1</v>
      </c>
      <c r="T110" s="31">
        <v>14.6</v>
      </c>
      <c r="U110" s="31">
        <v>12.8</v>
      </c>
      <c r="V110" s="32">
        <v>11.2</v>
      </c>
      <c r="W110" s="28">
        <f aca="true" t="shared" si="6" ref="W110:W141">100*$Y110/$Y$203</f>
        <v>0.18070084292260663</v>
      </c>
      <c r="X110" s="28">
        <f>SUM(X$41,$W$46:$W110)</f>
        <v>77.61055145537102</v>
      </c>
      <c r="Y110" s="29">
        <v>11.77</v>
      </c>
    </row>
    <row r="111" spans="1:25" ht="12.75">
      <c r="A111" s="20">
        <v>105</v>
      </c>
      <c r="B111" s="21" t="s">
        <v>113</v>
      </c>
      <c r="C111" s="23">
        <v>22.5</v>
      </c>
      <c r="D111" s="23">
        <v>25.5</v>
      </c>
      <c r="E111" s="22">
        <v>25.5</v>
      </c>
      <c r="F111" s="23">
        <v>21</v>
      </c>
      <c r="G111" s="30">
        <v>18.5</v>
      </c>
      <c r="H111" s="23">
        <v>15.6</v>
      </c>
      <c r="I111" s="23">
        <v>17</v>
      </c>
      <c r="J111" s="23">
        <v>17.7</v>
      </c>
      <c r="K111" s="23">
        <v>16.4</v>
      </c>
      <c r="L111" s="30">
        <v>12.8</v>
      </c>
      <c r="M111" s="23">
        <v>10.7</v>
      </c>
      <c r="N111" s="31">
        <v>9.6</v>
      </c>
      <c r="O111" s="31">
        <v>8.7</v>
      </c>
      <c r="P111" s="31">
        <v>7.4</v>
      </c>
      <c r="Q111" s="32">
        <v>6.3</v>
      </c>
      <c r="R111" s="31">
        <v>5</v>
      </c>
      <c r="S111" s="31">
        <v>3.5</v>
      </c>
      <c r="T111" s="31">
        <v>2.3</v>
      </c>
      <c r="U111" s="31">
        <v>1.3</v>
      </c>
      <c r="V111" s="32">
        <v>0.3000000000000007</v>
      </c>
      <c r="W111" s="28">
        <f t="shared" si="6"/>
        <v>0.2501716427717821</v>
      </c>
      <c r="X111" s="28">
        <f>SUM(X$41,$W$46:$W111)</f>
        <v>77.8607230981428</v>
      </c>
      <c r="Y111" s="29">
        <v>16.295</v>
      </c>
    </row>
    <row r="112" spans="1:25" ht="12.75">
      <c r="A112" s="20">
        <v>106</v>
      </c>
      <c r="B112" s="21" t="s">
        <v>86</v>
      </c>
      <c r="C112" s="23">
        <v>19.8</v>
      </c>
      <c r="D112" s="23">
        <v>21</v>
      </c>
      <c r="E112" s="22">
        <v>25.7</v>
      </c>
      <c r="F112" s="23">
        <v>25.1</v>
      </c>
      <c r="G112" s="30">
        <v>27.2</v>
      </c>
      <c r="H112" s="23">
        <v>21.4</v>
      </c>
      <c r="I112" s="23">
        <v>19.5</v>
      </c>
      <c r="J112" s="23">
        <v>18.9</v>
      </c>
      <c r="K112" s="23">
        <v>18.3</v>
      </c>
      <c r="L112" s="30">
        <v>16.1</v>
      </c>
      <c r="M112" s="23">
        <v>12.8</v>
      </c>
      <c r="N112" s="31">
        <v>10.9</v>
      </c>
      <c r="O112" s="31">
        <v>9.6</v>
      </c>
      <c r="P112" s="31">
        <v>8.4</v>
      </c>
      <c r="Q112" s="32">
        <v>7.1</v>
      </c>
      <c r="R112" s="31">
        <v>6</v>
      </c>
      <c r="S112" s="31">
        <v>4.9</v>
      </c>
      <c r="T112" s="31">
        <v>3.8</v>
      </c>
      <c r="U112" s="31">
        <v>2.9</v>
      </c>
      <c r="V112" s="32">
        <v>2</v>
      </c>
      <c r="W112" s="28">
        <f t="shared" si="6"/>
        <v>0.0035925231303220013</v>
      </c>
      <c r="X112" s="28">
        <f>SUM(X$41,$W$46:$W112)</f>
        <v>77.86431562127312</v>
      </c>
      <c r="Y112" s="29">
        <v>0.234</v>
      </c>
    </row>
    <row r="113" spans="1:25" ht="12.75">
      <c r="A113" s="20">
        <v>107</v>
      </c>
      <c r="B113" s="21" t="s">
        <v>101</v>
      </c>
      <c r="C113" s="23">
        <v>21.2</v>
      </c>
      <c r="D113" s="23">
        <v>22.9</v>
      </c>
      <c r="E113" s="22">
        <v>25.8</v>
      </c>
      <c r="F113" s="23">
        <v>27.1</v>
      </c>
      <c r="G113" s="30">
        <v>27.6</v>
      </c>
      <c r="H113" s="23">
        <v>28</v>
      </c>
      <c r="I113" s="23">
        <v>28.3</v>
      </c>
      <c r="J113" s="23">
        <v>29.3</v>
      </c>
      <c r="K113" s="23">
        <v>29.7</v>
      </c>
      <c r="L113" s="30">
        <v>28.3</v>
      </c>
      <c r="M113" s="23">
        <v>26.3</v>
      </c>
      <c r="N113" s="31">
        <v>25.2</v>
      </c>
      <c r="O113" s="31">
        <v>24.1</v>
      </c>
      <c r="P113" s="31">
        <v>22.4</v>
      </c>
      <c r="Q113" s="32">
        <v>20.5</v>
      </c>
      <c r="R113" s="31">
        <v>18.4</v>
      </c>
      <c r="S113" s="31">
        <v>16.7</v>
      </c>
      <c r="T113" s="31">
        <v>15.3</v>
      </c>
      <c r="U113" s="31">
        <v>13.9</v>
      </c>
      <c r="V113" s="32">
        <v>12.6</v>
      </c>
      <c r="W113" s="28">
        <f t="shared" si="6"/>
        <v>1.2126454357761265</v>
      </c>
      <c r="X113" s="28">
        <f>SUM(X$41,$W$46:$W113)</f>
        <v>79.07696105704925</v>
      </c>
      <c r="Y113" s="29">
        <v>78.986</v>
      </c>
    </row>
    <row r="114" spans="1:25" ht="12.75">
      <c r="A114" s="20">
        <v>108</v>
      </c>
      <c r="B114" s="21" t="s">
        <v>92</v>
      </c>
      <c r="C114" s="23">
        <v>20.4</v>
      </c>
      <c r="D114" s="23">
        <v>22.9</v>
      </c>
      <c r="E114" s="22">
        <v>26.1</v>
      </c>
      <c r="F114" s="23">
        <v>29.1</v>
      </c>
      <c r="G114" s="30">
        <v>30.9</v>
      </c>
      <c r="H114" s="23">
        <v>30.9</v>
      </c>
      <c r="I114" s="23">
        <v>30</v>
      </c>
      <c r="J114" s="23">
        <v>28.7</v>
      </c>
      <c r="K114" s="23">
        <v>27.4</v>
      </c>
      <c r="L114" s="30">
        <v>24.6</v>
      </c>
      <c r="M114" s="23">
        <v>24.5</v>
      </c>
      <c r="N114" s="31">
        <v>23.7</v>
      </c>
      <c r="O114" s="31">
        <v>21.1</v>
      </c>
      <c r="P114" s="31">
        <v>19.2</v>
      </c>
      <c r="Q114" s="32">
        <v>17.7</v>
      </c>
      <c r="R114" s="31">
        <v>16.5</v>
      </c>
      <c r="S114" s="31">
        <v>15.2</v>
      </c>
      <c r="T114" s="31">
        <v>13.8</v>
      </c>
      <c r="U114" s="31">
        <v>12.3</v>
      </c>
      <c r="V114" s="32">
        <v>11</v>
      </c>
      <c r="W114" s="28">
        <f t="shared" si="6"/>
        <v>0.055423113249839416</v>
      </c>
      <c r="X114" s="28">
        <f>SUM(X$41,$W$46:$W114)</f>
        <v>79.13238417029909</v>
      </c>
      <c r="Y114" s="29">
        <v>3.61</v>
      </c>
    </row>
    <row r="115" spans="1:25" ht="12.75">
      <c r="A115" s="20">
        <v>109</v>
      </c>
      <c r="B115" s="21" t="s">
        <v>110</v>
      </c>
      <c r="C115" s="23">
        <v>21.9</v>
      </c>
      <c r="D115" s="23">
        <v>24.4</v>
      </c>
      <c r="E115" s="22">
        <v>26.1</v>
      </c>
      <c r="F115" s="23">
        <v>27.5</v>
      </c>
      <c r="G115" s="30">
        <v>29.2</v>
      </c>
      <c r="H115" s="23">
        <v>30.8</v>
      </c>
      <c r="I115" s="23">
        <v>30.8</v>
      </c>
      <c r="J115" s="23">
        <v>30.6</v>
      </c>
      <c r="K115" s="23">
        <v>29.7</v>
      </c>
      <c r="L115" s="30">
        <v>28.1</v>
      </c>
      <c r="M115" s="23">
        <v>30.3</v>
      </c>
      <c r="N115" s="31">
        <v>31.5</v>
      </c>
      <c r="O115" s="31">
        <v>31.1</v>
      </c>
      <c r="P115" s="31">
        <v>29.7</v>
      </c>
      <c r="Q115" s="32">
        <v>28.3</v>
      </c>
      <c r="R115" s="31">
        <v>26.6</v>
      </c>
      <c r="S115" s="31">
        <v>24.6</v>
      </c>
      <c r="T115" s="31">
        <v>22.2</v>
      </c>
      <c r="U115" s="31">
        <v>19.8</v>
      </c>
      <c r="V115" s="32">
        <v>17.8</v>
      </c>
      <c r="W115" s="28">
        <f t="shared" si="6"/>
        <v>0.901830774351473</v>
      </c>
      <c r="X115" s="28">
        <f>SUM(X$41,$W$46:$W115)</f>
        <v>80.03421494465056</v>
      </c>
      <c r="Y115" s="29">
        <v>58.741</v>
      </c>
    </row>
    <row r="116" spans="1:25" ht="12.75">
      <c r="A116" s="20">
        <v>110</v>
      </c>
      <c r="B116" s="21" t="s">
        <v>111</v>
      </c>
      <c r="C116" s="23">
        <v>22</v>
      </c>
      <c r="D116" s="23">
        <v>24.1</v>
      </c>
      <c r="E116" s="22">
        <v>26.3</v>
      </c>
      <c r="F116" s="23">
        <v>27.5</v>
      </c>
      <c r="G116" s="30">
        <v>28.4</v>
      </c>
      <c r="H116" s="23">
        <v>27.8</v>
      </c>
      <c r="I116" s="23">
        <v>27.6</v>
      </c>
      <c r="J116" s="23">
        <v>26.6</v>
      </c>
      <c r="K116" s="23">
        <v>20.2</v>
      </c>
      <c r="L116" s="30">
        <v>14</v>
      </c>
      <c r="M116" s="23">
        <v>12.8</v>
      </c>
      <c r="N116" s="31">
        <v>11.8</v>
      </c>
      <c r="O116" s="31">
        <v>11.6</v>
      </c>
      <c r="P116" s="31">
        <v>10.1</v>
      </c>
      <c r="Q116" s="32">
        <v>8.2</v>
      </c>
      <c r="R116" s="31">
        <v>6.5</v>
      </c>
      <c r="S116" s="31">
        <v>5.2</v>
      </c>
      <c r="T116" s="31">
        <v>4.1</v>
      </c>
      <c r="U116" s="31">
        <v>2.8</v>
      </c>
      <c r="V116" s="32">
        <v>1.3</v>
      </c>
      <c r="W116" s="28">
        <f t="shared" si="6"/>
        <v>0.039625223074192674</v>
      </c>
      <c r="X116" s="28">
        <f>SUM(X$41,$W$46:$W116)</f>
        <v>80.07384016772475</v>
      </c>
      <c r="Y116" s="29">
        <v>2.581</v>
      </c>
    </row>
    <row r="117" spans="1:25" ht="12.75">
      <c r="A117" s="20">
        <v>111</v>
      </c>
      <c r="B117" s="21" t="s">
        <v>138</v>
      </c>
      <c r="C117" s="23">
        <v>25</v>
      </c>
      <c r="D117" s="23">
        <v>26.8</v>
      </c>
      <c r="E117" s="22">
        <v>26.3</v>
      </c>
      <c r="F117" s="23">
        <v>26.3</v>
      </c>
      <c r="G117" s="30">
        <v>23.1</v>
      </c>
      <c r="H117" s="23">
        <v>23.1</v>
      </c>
      <c r="I117" s="23">
        <v>25.5</v>
      </c>
      <c r="J117" s="23">
        <v>26.5</v>
      </c>
      <c r="K117" s="23">
        <v>20.9</v>
      </c>
      <c r="L117" s="30">
        <v>17.2</v>
      </c>
      <c r="M117" s="23">
        <v>15.3</v>
      </c>
      <c r="N117" s="31">
        <v>14.8</v>
      </c>
      <c r="O117" s="31">
        <v>13.3</v>
      </c>
      <c r="P117" s="31">
        <v>11.3</v>
      </c>
      <c r="Q117" s="32">
        <v>9.8</v>
      </c>
      <c r="R117" s="31">
        <v>8.8</v>
      </c>
      <c r="S117" s="31">
        <v>8</v>
      </c>
      <c r="T117" s="31">
        <v>7.1</v>
      </c>
      <c r="U117" s="31">
        <v>5.9</v>
      </c>
      <c r="V117" s="32">
        <v>4.5</v>
      </c>
      <c r="W117" s="28">
        <f t="shared" si="6"/>
        <v>0.06300732874718587</v>
      </c>
      <c r="X117" s="28">
        <f>SUM(X$41,$W$46:$W117)</f>
        <v>80.13684749647194</v>
      </c>
      <c r="Y117" s="29">
        <v>4.104</v>
      </c>
    </row>
    <row r="118" spans="1:25" ht="12.75">
      <c r="A118" s="20">
        <v>112</v>
      </c>
      <c r="B118" s="21" t="s">
        <v>89</v>
      </c>
      <c r="C118" s="23">
        <v>20.1</v>
      </c>
      <c r="D118" s="23">
        <v>30.8</v>
      </c>
      <c r="E118" s="22">
        <v>26.6</v>
      </c>
      <c r="F118" s="23">
        <v>22.6</v>
      </c>
      <c r="G118" s="30">
        <v>20.7</v>
      </c>
      <c r="H118" s="23">
        <v>16.5</v>
      </c>
      <c r="I118" s="23">
        <v>14.6</v>
      </c>
      <c r="J118" s="23">
        <v>10.8</v>
      </c>
      <c r="K118" s="23">
        <v>10.3</v>
      </c>
      <c r="L118" s="30">
        <v>8</v>
      </c>
      <c r="M118" s="23">
        <v>5</v>
      </c>
      <c r="N118" s="31">
        <v>3.4</v>
      </c>
      <c r="O118" s="26">
        <v>1.9</v>
      </c>
      <c r="P118" s="26">
        <v>0.5</v>
      </c>
      <c r="Q118" s="27">
        <v>-0.6999999999999993</v>
      </c>
      <c r="R118" s="35">
        <v>-2.4</v>
      </c>
      <c r="S118" s="35">
        <v>-4.2</v>
      </c>
      <c r="T118" s="35">
        <v>-5.9</v>
      </c>
      <c r="U118" s="35">
        <v>-7.4</v>
      </c>
      <c r="V118" s="36">
        <v>-8.7</v>
      </c>
      <c r="W118" s="28">
        <f t="shared" si="6"/>
        <v>0.7349319754210007</v>
      </c>
      <c r="X118" s="28">
        <f>SUM(X$41,$W$46:$W118)</f>
        <v>80.87177947189295</v>
      </c>
      <c r="Y118" s="29">
        <v>47.87</v>
      </c>
    </row>
    <row r="119" spans="1:25" ht="12.75">
      <c r="A119" s="20">
        <v>113</v>
      </c>
      <c r="B119" s="21" t="s">
        <v>99</v>
      </c>
      <c r="C119" s="23">
        <v>20.9</v>
      </c>
      <c r="D119" s="23">
        <v>19.2</v>
      </c>
      <c r="E119" s="22">
        <v>26.8</v>
      </c>
      <c r="F119" s="23">
        <v>24.3</v>
      </c>
      <c r="G119" s="30">
        <v>20.1</v>
      </c>
      <c r="H119" s="23">
        <v>11.5</v>
      </c>
      <c r="I119" s="23">
        <v>10.2</v>
      </c>
      <c r="J119" s="23">
        <v>10.8</v>
      </c>
      <c r="K119" s="23">
        <v>7.8</v>
      </c>
      <c r="L119" s="30">
        <v>6.1</v>
      </c>
      <c r="M119" s="23">
        <v>4.4</v>
      </c>
      <c r="N119" s="26">
        <v>2.7</v>
      </c>
      <c r="O119" s="26">
        <v>2.2</v>
      </c>
      <c r="P119" s="31">
        <v>2</v>
      </c>
      <c r="Q119" s="27">
        <v>0.6999999999999993</v>
      </c>
      <c r="R119" s="26">
        <v>-0.8000000000000007</v>
      </c>
      <c r="S119" s="35">
        <v>-2.5</v>
      </c>
      <c r="T119" s="35">
        <v>-4</v>
      </c>
      <c r="U119" s="35">
        <v>-5.4</v>
      </c>
      <c r="V119" s="36">
        <v>-6.7</v>
      </c>
      <c r="W119" s="28">
        <f t="shared" si="6"/>
        <v>0.17287098481805868</v>
      </c>
      <c r="X119" s="28">
        <f>SUM(X$41,$W$46:$W119)</f>
        <v>81.04465045671101</v>
      </c>
      <c r="Y119" s="29">
        <v>11.26</v>
      </c>
    </row>
    <row r="120" spans="1:25" ht="12.75">
      <c r="A120" s="20">
        <v>114</v>
      </c>
      <c r="B120" s="21" t="s">
        <v>100</v>
      </c>
      <c r="C120" s="23">
        <v>20.9</v>
      </c>
      <c r="D120" s="23">
        <v>24.5</v>
      </c>
      <c r="E120" s="22">
        <v>26.9</v>
      </c>
      <c r="F120" s="23">
        <v>26.9</v>
      </c>
      <c r="G120" s="30">
        <v>24.5</v>
      </c>
      <c r="H120" s="23">
        <v>26.1</v>
      </c>
      <c r="I120" s="23">
        <v>27.7</v>
      </c>
      <c r="J120" s="23">
        <v>26.2</v>
      </c>
      <c r="K120" s="23">
        <v>23.2</v>
      </c>
      <c r="L120" s="30">
        <v>20.7</v>
      </c>
      <c r="M120" s="23">
        <v>18.6</v>
      </c>
      <c r="N120" s="31">
        <v>17.5</v>
      </c>
      <c r="O120" s="31">
        <v>16.4</v>
      </c>
      <c r="P120" s="31">
        <v>14.8</v>
      </c>
      <c r="Q120" s="32">
        <v>12.5</v>
      </c>
      <c r="R120" s="31">
        <v>9.8</v>
      </c>
      <c r="S120" s="31">
        <v>7.7</v>
      </c>
      <c r="T120" s="31">
        <v>6.1</v>
      </c>
      <c r="U120" s="31">
        <v>5</v>
      </c>
      <c r="V120" s="32">
        <v>3.9</v>
      </c>
      <c r="W120" s="28">
        <f t="shared" si="6"/>
        <v>0.006755171698041369</v>
      </c>
      <c r="X120" s="28">
        <f>SUM(X$41,$W$46:$W120)</f>
        <v>81.05140562840906</v>
      </c>
      <c r="Y120" s="29">
        <v>0.44</v>
      </c>
    </row>
    <row r="121" spans="1:25" ht="12.75">
      <c r="A121" s="20">
        <v>115</v>
      </c>
      <c r="B121" s="21" t="s">
        <v>176</v>
      </c>
      <c r="C121" s="23">
        <v>28.8</v>
      </c>
      <c r="D121" s="23">
        <v>29.1</v>
      </c>
      <c r="E121" s="22">
        <v>26.9</v>
      </c>
      <c r="F121" s="23">
        <v>18</v>
      </c>
      <c r="G121" s="30">
        <v>14.5</v>
      </c>
      <c r="H121" s="23">
        <v>12.2</v>
      </c>
      <c r="I121" s="23">
        <v>10.9</v>
      </c>
      <c r="J121" s="23">
        <v>7.9</v>
      </c>
      <c r="K121" s="23">
        <v>6.8</v>
      </c>
      <c r="L121" s="30">
        <v>4.9</v>
      </c>
      <c r="M121" s="25">
        <v>2.8</v>
      </c>
      <c r="N121" s="26">
        <v>1.7</v>
      </c>
      <c r="O121" s="26">
        <v>0.6</v>
      </c>
      <c r="P121" s="26">
        <v>-0.09999999999999964</v>
      </c>
      <c r="Q121" s="27">
        <v>-0.8</v>
      </c>
      <c r="R121" s="26">
        <v>-1.7</v>
      </c>
      <c r="S121" s="35">
        <v>-2.7</v>
      </c>
      <c r="T121" s="35">
        <v>-3.8</v>
      </c>
      <c r="U121" s="35">
        <v>-4.8</v>
      </c>
      <c r="V121" s="36">
        <v>-5.6</v>
      </c>
      <c r="W121" s="28">
        <f t="shared" si="6"/>
        <v>0.10834374243881352</v>
      </c>
      <c r="X121" s="28">
        <f>SUM(X$41,$W$46:$W121)</f>
        <v>81.15974937084788</v>
      </c>
      <c r="Y121" s="29">
        <v>7.057</v>
      </c>
    </row>
    <row r="122" spans="1:25" ht="12.75">
      <c r="A122" s="20">
        <v>116</v>
      </c>
      <c r="B122" s="21" t="s">
        <v>197</v>
      </c>
      <c r="C122" s="23">
        <v>33.8</v>
      </c>
      <c r="D122" s="23">
        <v>33</v>
      </c>
      <c r="E122" s="22">
        <v>26.9</v>
      </c>
      <c r="F122" s="23">
        <v>19.3</v>
      </c>
      <c r="G122" s="30">
        <v>16</v>
      </c>
      <c r="H122" s="23">
        <v>12.1</v>
      </c>
      <c r="I122" s="23">
        <v>11.3</v>
      </c>
      <c r="J122" s="23">
        <v>11.8</v>
      </c>
      <c r="K122" s="23">
        <v>13</v>
      </c>
      <c r="L122" s="30">
        <v>9.2</v>
      </c>
      <c r="M122" s="23">
        <v>5.2</v>
      </c>
      <c r="N122" s="31">
        <v>2.9</v>
      </c>
      <c r="O122" s="26">
        <v>1.8</v>
      </c>
      <c r="P122" s="26">
        <v>1.3</v>
      </c>
      <c r="Q122" s="27">
        <v>0.6</v>
      </c>
      <c r="R122" s="26">
        <v>-1</v>
      </c>
      <c r="S122" s="35">
        <v>-3.6</v>
      </c>
      <c r="T122" s="35">
        <v>-6.1</v>
      </c>
      <c r="U122" s="35">
        <v>-7.9</v>
      </c>
      <c r="V122" s="36">
        <v>-8.7</v>
      </c>
      <c r="W122" s="28">
        <f t="shared" si="6"/>
        <v>0.06643097258505683</v>
      </c>
      <c r="X122" s="28">
        <f>SUM(X$41,$W$46:$W122)</f>
        <v>81.22618034343293</v>
      </c>
      <c r="Y122" s="29">
        <v>4.327</v>
      </c>
    </row>
    <row r="123" spans="1:25" ht="12.75">
      <c r="A123" s="20">
        <v>117</v>
      </c>
      <c r="B123" s="21" t="s">
        <v>112</v>
      </c>
      <c r="C123" s="23">
        <v>22.3</v>
      </c>
      <c r="D123" s="23">
        <v>26.8</v>
      </c>
      <c r="E123" s="22">
        <v>27.1</v>
      </c>
      <c r="F123" s="23">
        <v>25.3</v>
      </c>
      <c r="G123" s="30">
        <v>23.5</v>
      </c>
      <c r="H123" s="23">
        <v>22.3</v>
      </c>
      <c r="I123" s="23">
        <v>21.6</v>
      </c>
      <c r="J123" s="23">
        <v>19.3</v>
      </c>
      <c r="K123" s="23">
        <v>17.8</v>
      </c>
      <c r="L123" s="30">
        <v>15.5</v>
      </c>
      <c r="M123" s="23">
        <v>12.3</v>
      </c>
      <c r="N123" s="31">
        <v>11.2</v>
      </c>
      <c r="O123" s="31">
        <v>10</v>
      </c>
      <c r="P123" s="31">
        <v>9</v>
      </c>
      <c r="Q123" s="32">
        <v>8</v>
      </c>
      <c r="R123" s="31">
        <v>6.6</v>
      </c>
      <c r="S123" s="31">
        <v>5.3</v>
      </c>
      <c r="T123" s="31">
        <v>4.2</v>
      </c>
      <c r="U123" s="31">
        <v>3.2</v>
      </c>
      <c r="V123" s="32">
        <v>2.2</v>
      </c>
      <c r="W123" s="28">
        <f t="shared" si="6"/>
        <v>0.06157953109282712</v>
      </c>
      <c r="X123" s="28">
        <f>SUM(X$41,$W$46:$W123)</f>
        <v>81.28775987452576</v>
      </c>
      <c r="Y123" s="29">
        <v>4.011</v>
      </c>
    </row>
    <row r="124" spans="1:25" ht="12.75">
      <c r="A124" s="20">
        <v>118</v>
      </c>
      <c r="B124" s="21" t="s">
        <v>151</v>
      </c>
      <c r="C124" s="23">
        <v>26.6</v>
      </c>
      <c r="D124" s="23">
        <v>29.4</v>
      </c>
      <c r="E124" s="22">
        <v>27.1</v>
      </c>
      <c r="F124" s="23">
        <v>23.6</v>
      </c>
      <c r="G124" s="30">
        <v>18.6</v>
      </c>
      <c r="H124" s="23">
        <v>10.6</v>
      </c>
      <c r="I124" s="23">
        <v>10.3</v>
      </c>
      <c r="J124" s="23">
        <v>11.9</v>
      </c>
      <c r="K124" s="23">
        <v>10.1</v>
      </c>
      <c r="L124" s="30">
        <v>8.6</v>
      </c>
      <c r="M124" s="23">
        <v>7.2</v>
      </c>
      <c r="N124" s="31">
        <v>4.8</v>
      </c>
      <c r="O124" s="31">
        <v>3.3</v>
      </c>
      <c r="P124" s="31">
        <v>2.4</v>
      </c>
      <c r="Q124" s="32">
        <v>1.3</v>
      </c>
      <c r="R124" s="31">
        <v>-0.09999999999999964</v>
      </c>
      <c r="S124" s="26">
        <v>-1.8</v>
      </c>
      <c r="T124" s="35">
        <v>-3.7</v>
      </c>
      <c r="U124" s="35">
        <v>-5.4</v>
      </c>
      <c r="V124" s="36">
        <v>-7</v>
      </c>
      <c r="W124" s="28">
        <f t="shared" si="6"/>
        <v>0.006079654528237233</v>
      </c>
      <c r="X124" s="28">
        <f>SUM(X$41,$W$46:$W124)</f>
        <v>81.293839529054</v>
      </c>
      <c r="Y124" s="29">
        <v>0.396</v>
      </c>
    </row>
    <row r="125" spans="1:25" ht="12.75">
      <c r="A125" s="20">
        <v>119</v>
      </c>
      <c r="B125" s="21" t="s">
        <v>104</v>
      </c>
      <c r="C125" s="23">
        <v>21.4</v>
      </c>
      <c r="D125" s="23">
        <v>24.1</v>
      </c>
      <c r="E125" s="22">
        <v>27.2</v>
      </c>
      <c r="F125" s="23">
        <v>30.3</v>
      </c>
      <c r="G125" s="30">
        <v>33.2</v>
      </c>
      <c r="H125" s="23">
        <v>33.9</v>
      </c>
      <c r="I125" s="23">
        <v>32</v>
      </c>
      <c r="J125" s="23">
        <v>32.2</v>
      </c>
      <c r="K125" s="23">
        <v>32</v>
      </c>
      <c r="L125" s="30">
        <v>29.8</v>
      </c>
      <c r="M125" s="23">
        <v>26.3</v>
      </c>
      <c r="N125" s="31">
        <v>25.9</v>
      </c>
      <c r="O125" s="31">
        <v>25</v>
      </c>
      <c r="P125" s="31">
        <v>23.7</v>
      </c>
      <c r="Q125" s="32">
        <v>21.9</v>
      </c>
      <c r="R125" s="31">
        <v>19.7</v>
      </c>
      <c r="S125" s="31">
        <v>17.7</v>
      </c>
      <c r="T125" s="31">
        <v>16</v>
      </c>
      <c r="U125" s="31">
        <v>14.6</v>
      </c>
      <c r="V125" s="32">
        <v>13.3</v>
      </c>
      <c r="W125" s="28">
        <f t="shared" si="6"/>
        <v>0.20305432017794356</v>
      </c>
      <c r="X125" s="28">
        <f>SUM(X$41,$W$46:$W125)</f>
        <v>81.49689384923194</v>
      </c>
      <c r="Y125" s="29">
        <v>13.226</v>
      </c>
    </row>
    <row r="126" spans="1:25" ht="12.75">
      <c r="A126" s="20">
        <v>120</v>
      </c>
      <c r="B126" s="21" t="s">
        <v>116</v>
      </c>
      <c r="C126" s="23">
        <v>22.7</v>
      </c>
      <c r="D126" s="23">
        <v>25.3</v>
      </c>
      <c r="E126" s="22">
        <v>27.3</v>
      </c>
      <c r="F126" s="23">
        <v>29.1</v>
      </c>
      <c r="G126" s="30">
        <v>31.3</v>
      </c>
      <c r="H126" s="23">
        <v>33.5</v>
      </c>
      <c r="I126" s="23">
        <v>33.9</v>
      </c>
      <c r="J126" s="23">
        <v>33.1</v>
      </c>
      <c r="K126" s="23">
        <v>31.9</v>
      </c>
      <c r="L126" s="30">
        <v>30.6</v>
      </c>
      <c r="M126" s="23">
        <v>28.8</v>
      </c>
      <c r="N126" s="31">
        <v>26.7</v>
      </c>
      <c r="O126" s="31">
        <v>24.4</v>
      </c>
      <c r="P126" s="31">
        <v>22.1</v>
      </c>
      <c r="Q126" s="32">
        <v>19.9</v>
      </c>
      <c r="R126" s="31">
        <v>17.9</v>
      </c>
      <c r="S126" s="31">
        <v>15.9</v>
      </c>
      <c r="T126" s="31">
        <v>13.9</v>
      </c>
      <c r="U126" s="31">
        <v>11.9</v>
      </c>
      <c r="V126" s="32">
        <v>10</v>
      </c>
      <c r="W126" s="28">
        <f t="shared" si="6"/>
        <v>0.0957852641456366</v>
      </c>
      <c r="X126" s="28">
        <f>SUM(X$41,$W$46:$W126)</f>
        <v>81.59267911337757</v>
      </c>
      <c r="Y126" s="29">
        <v>6.239</v>
      </c>
    </row>
    <row r="127" spans="1:25" ht="12.75">
      <c r="A127" s="20">
        <v>121</v>
      </c>
      <c r="B127" s="21" t="s">
        <v>109</v>
      </c>
      <c r="C127" s="23">
        <v>21.7</v>
      </c>
      <c r="D127" s="23">
        <v>25</v>
      </c>
      <c r="E127" s="22">
        <v>27.4</v>
      </c>
      <c r="F127" s="23">
        <v>28.6</v>
      </c>
      <c r="G127" s="30">
        <v>28.4</v>
      </c>
      <c r="H127" s="23">
        <v>27.8</v>
      </c>
      <c r="I127" s="23">
        <v>28.3</v>
      </c>
      <c r="J127" s="23">
        <v>28.3</v>
      </c>
      <c r="K127" s="23">
        <v>26.5</v>
      </c>
      <c r="L127" s="30">
        <v>22.3</v>
      </c>
      <c r="M127" s="23">
        <v>19.4</v>
      </c>
      <c r="N127" s="31">
        <v>17.4</v>
      </c>
      <c r="O127" s="31">
        <v>16.2</v>
      </c>
      <c r="P127" s="31">
        <v>15.4</v>
      </c>
      <c r="Q127" s="32">
        <v>14.2</v>
      </c>
      <c r="R127" s="31">
        <v>12.7</v>
      </c>
      <c r="S127" s="31">
        <v>11.1</v>
      </c>
      <c r="T127" s="31">
        <v>9.6</v>
      </c>
      <c r="U127" s="31">
        <v>8.4</v>
      </c>
      <c r="V127" s="32">
        <v>7.3</v>
      </c>
      <c r="W127" s="28">
        <f t="shared" si="6"/>
        <v>0.012343541011875594</v>
      </c>
      <c r="X127" s="28">
        <f>SUM(X$41,$W$46:$W127)</f>
        <v>81.60502265438944</v>
      </c>
      <c r="Y127" s="29">
        <v>0.804</v>
      </c>
    </row>
    <row r="128" spans="1:25" ht="12.75">
      <c r="A128" s="20">
        <v>122</v>
      </c>
      <c r="B128" s="21" t="s">
        <v>131</v>
      </c>
      <c r="C128" s="23">
        <v>24.2</v>
      </c>
      <c r="D128" s="23">
        <v>25.6</v>
      </c>
      <c r="E128" s="22">
        <v>27.4</v>
      </c>
      <c r="F128" s="23">
        <v>29.2</v>
      </c>
      <c r="G128" s="30">
        <v>29.3</v>
      </c>
      <c r="H128" s="23">
        <v>32</v>
      </c>
      <c r="I128" s="23">
        <v>34.8</v>
      </c>
      <c r="J128" s="23">
        <v>30.6</v>
      </c>
      <c r="K128" s="23">
        <v>23.9</v>
      </c>
      <c r="L128" s="30">
        <v>13.9</v>
      </c>
      <c r="M128" s="23">
        <v>13.5</v>
      </c>
      <c r="N128" s="31">
        <v>14.9</v>
      </c>
      <c r="O128" s="31">
        <v>14.6</v>
      </c>
      <c r="P128" s="31">
        <v>12.1</v>
      </c>
      <c r="Q128" s="32">
        <v>9</v>
      </c>
      <c r="R128" s="31">
        <v>7.2</v>
      </c>
      <c r="S128" s="31">
        <v>6.5</v>
      </c>
      <c r="T128" s="31">
        <v>5.9</v>
      </c>
      <c r="U128" s="31">
        <v>4.6</v>
      </c>
      <c r="V128" s="32">
        <v>2.8</v>
      </c>
      <c r="W128" s="28">
        <f t="shared" si="6"/>
        <v>1.065797214658477</v>
      </c>
      <c r="X128" s="28">
        <f>SUM(X$41,$W$46:$W128)</f>
        <v>82.67081986904792</v>
      </c>
      <c r="Y128" s="29">
        <v>69.421</v>
      </c>
    </row>
    <row r="129" spans="1:25" ht="12.75">
      <c r="A129" s="20">
        <v>123</v>
      </c>
      <c r="B129" s="21" t="s">
        <v>141</v>
      </c>
      <c r="C129" s="23">
        <v>25.3</v>
      </c>
      <c r="D129" s="23">
        <v>28</v>
      </c>
      <c r="E129" s="22">
        <v>27.4</v>
      </c>
      <c r="F129" s="23">
        <v>29</v>
      </c>
      <c r="G129" s="30">
        <v>24.7</v>
      </c>
      <c r="H129" s="23">
        <v>22.3</v>
      </c>
      <c r="I129" s="23">
        <v>20.5</v>
      </c>
      <c r="J129" s="23">
        <v>16.7</v>
      </c>
      <c r="K129" s="23">
        <v>15.8</v>
      </c>
      <c r="L129" s="30">
        <v>15.1</v>
      </c>
      <c r="M129" s="23">
        <v>12.2</v>
      </c>
      <c r="N129" s="31">
        <v>8.7</v>
      </c>
      <c r="O129" s="31">
        <v>6.6</v>
      </c>
      <c r="P129" s="31">
        <v>6.9</v>
      </c>
      <c r="Q129" s="32">
        <v>6.7</v>
      </c>
      <c r="R129" s="31">
        <v>5.1</v>
      </c>
      <c r="S129" s="31">
        <v>1.8</v>
      </c>
      <c r="T129" s="31">
        <v>-1.6</v>
      </c>
      <c r="U129" s="35">
        <v>-4</v>
      </c>
      <c r="V129" s="36">
        <v>-5.2</v>
      </c>
      <c r="W129" s="28">
        <f t="shared" si="6"/>
        <v>0.011345617920119483</v>
      </c>
      <c r="X129" s="28">
        <f>SUM(X$41,$W$46:$W129)</f>
        <v>82.68216548696803</v>
      </c>
      <c r="Y129" s="29">
        <v>0.739</v>
      </c>
    </row>
    <row r="130" spans="1:25" ht="12.75">
      <c r="A130" s="20">
        <v>124</v>
      </c>
      <c r="B130" s="21" t="s">
        <v>115</v>
      </c>
      <c r="C130" s="23">
        <v>22.6</v>
      </c>
      <c r="D130" s="23">
        <v>26</v>
      </c>
      <c r="E130" s="22">
        <v>27.5</v>
      </c>
      <c r="F130" s="23">
        <v>19.4</v>
      </c>
      <c r="G130" s="30">
        <v>17</v>
      </c>
      <c r="H130" s="23">
        <v>17.1</v>
      </c>
      <c r="I130" s="23">
        <v>18</v>
      </c>
      <c r="J130" s="23">
        <v>15.9</v>
      </c>
      <c r="K130" s="23">
        <v>10.8</v>
      </c>
      <c r="L130" s="30">
        <v>5.1</v>
      </c>
      <c r="M130" s="25">
        <v>2.3</v>
      </c>
      <c r="N130" s="31">
        <v>2.9</v>
      </c>
      <c r="O130" s="31">
        <v>2.7</v>
      </c>
      <c r="P130" s="26">
        <v>1.3</v>
      </c>
      <c r="Q130" s="27">
        <v>-0.5</v>
      </c>
      <c r="R130" s="26">
        <v>-2</v>
      </c>
      <c r="S130" s="35">
        <v>-2.9</v>
      </c>
      <c r="T130" s="35">
        <v>-3.5</v>
      </c>
      <c r="U130" s="35">
        <v>-4.5</v>
      </c>
      <c r="V130" s="36">
        <v>-5.8</v>
      </c>
      <c r="W130" s="28">
        <f t="shared" si="6"/>
        <v>0.04633433678338375</v>
      </c>
      <c r="X130" s="28">
        <f>SUM(X$41,$W$46:$W130)</f>
        <v>82.72849982375142</v>
      </c>
      <c r="Y130" s="29">
        <v>3.018</v>
      </c>
    </row>
    <row r="131" spans="1:25" ht="12.75">
      <c r="A131" s="20">
        <v>125</v>
      </c>
      <c r="B131" s="21" t="s">
        <v>159</v>
      </c>
      <c r="C131" s="23">
        <v>27.3</v>
      </c>
      <c r="D131" s="23">
        <v>28.4</v>
      </c>
      <c r="E131" s="22">
        <v>27.5</v>
      </c>
      <c r="F131" s="23">
        <v>26.7</v>
      </c>
      <c r="G131" s="30">
        <v>26.3</v>
      </c>
      <c r="H131" s="23">
        <v>23.9</v>
      </c>
      <c r="I131" s="23">
        <v>22.9</v>
      </c>
      <c r="J131" s="23">
        <v>18.3</v>
      </c>
      <c r="K131" s="23">
        <v>17.6</v>
      </c>
      <c r="L131" s="30">
        <v>16.3</v>
      </c>
      <c r="M131" s="23">
        <v>13.7</v>
      </c>
      <c r="N131" s="31">
        <v>12.5</v>
      </c>
      <c r="O131" s="31">
        <v>11</v>
      </c>
      <c r="P131" s="31">
        <v>9.5</v>
      </c>
      <c r="Q131" s="32">
        <v>8</v>
      </c>
      <c r="R131" s="31">
        <v>6.5</v>
      </c>
      <c r="S131" s="31">
        <v>5.2</v>
      </c>
      <c r="T131" s="31">
        <v>4.1</v>
      </c>
      <c r="U131" s="31">
        <v>2.8</v>
      </c>
      <c r="V131" s="32">
        <v>1.7</v>
      </c>
      <c r="W131" s="28">
        <f t="shared" si="6"/>
        <v>1.1202838154683608</v>
      </c>
      <c r="X131" s="28">
        <f>SUM(X$41,$W$46:$W131)</f>
        <v>83.84878363921977</v>
      </c>
      <c r="Y131" s="29">
        <v>72.97</v>
      </c>
    </row>
    <row r="132" spans="1:25" ht="12.75">
      <c r="A132" s="20">
        <v>126</v>
      </c>
      <c r="B132" s="21" t="s">
        <v>122</v>
      </c>
      <c r="C132" s="23">
        <v>23.1</v>
      </c>
      <c r="D132" s="23">
        <v>25.1</v>
      </c>
      <c r="E132" s="22">
        <v>27.6</v>
      </c>
      <c r="F132" s="23">
        <v>28.9</v>
      </c>
      <c r="G132" s="30">
        <v>30.7</v>
      </c>
      <c r="H132" s="23">
        <v>35.2</v>
      </c>
      <c r="I132" s="23">
        <v>33.1</v>
      </c>
      <c r="J132" s="23">
        <v>32.2</v>
      </c>
      <c r="K132" s="23">
        <v>28.9</v>
      </c>
      <c r="L132" s="30">
        <v>25.5</v>
      </c>
      <c r="M132" s="23">
        <v>22.7</v>
      </c>
      <c r="N132" s="31">
        <v>21.2</v>
      </c>
      <c r="O132" s="31">
        <v>19.4</v>
      </c>
      <c r="P132" s="31">
        <v>17.4</v>
      </c>
      <c r="Q132" s="32">
        <v>15.3</v>
      </c>
      <c r="R132" s="31">
        <v>13.1</v>
      </c>
      <c r="S132" s="31">
        <v>11.1</v>
      </c>
      <c r="T132" s="31">
        <v>9.1</v>
      </c>
      <c r="U132" s="31">
        <v>7.7</v>
      </c>
      <c r="V132" s="32">
        <v>6.7</v>
      </c>
      <c r="W132" s="28">
        <f t="shared" si="6"/>
        <v>0.36250707757762</v>
      </c>
      <c r="X132" s="28">
        <f>SUM(X$41,$W$46:$W132)</f>
        <v>84.2112907167974</v>
      </c>
      <c r="Y132" s="29">
        <v>23.612</v>
      </c>
    </row>
    <row r="133" spans="1:25" ht="12.75">
      <c r="A133" s="20">
        <v>127</v>
      </c>
      <c r="B133" s="21" t="s">
        <v>201</v>
      </c>
      <c r="C133" s="23">
        <v>35.4</v>
      </c>
      <c r="D133" s="23">
        <v>32.3</v>
      </c>
      <c r="E133" s="22">
        <v>27.6</v>
      </c>
      <c r="F133" s="23">
        <v>20.6</v>
      </c>
      <c r="G133" s="30">
        <v>17.4</v>
      </c>
      <c r="H133" s="23">
        <v>16.5</v>
      </c>
      <c r="I133" s="23">
        <v>16.6</v>
      </c>
      <c r="J133" s="23">
        <v>14.2</v>
      </c>
      <c r="K133" s="23">
        <v>12.1</v>
      </c>
      <c r="L133" s="30">
        <v>10.7</v>
      </c>
      <c r="M133" s="23">
        <v>9.3</v>
      </c>
      <c r="N133" s="31">
        <v>7</v>
      </c>
      <c r="O133" s="31">
        <v>4.1</v>
      </c>
      <c r="P133" s="31">
        <v>2.4</v>
      </c>
      <c r="Q133" s="32">
        <v>1.6</v>
      </c>
      <c r="R133" s="31">
        <v>1</v>
      </c>
      <c r="S133" s="31">
        <v>-0.09999999999999964</v>
      </c>
      <c r="T133" s="31">
        <v>-1.4</v>
      </c>
      <c r="U133" s="35">
        <v>-2.8</v>
      </c>
      <c r="V133" s="36">
        <v>-3.5</v>
      </c>
      <c r="W133" s="28">
        <f t="shared" si="6"/>
        <v>0.001581324283859684</v>
      </c>
      <c r="X133" s="28">
        <f>SUM(X$41,$W$46:$W133)</f>
        <v>84.21287204108125</v>
      </c>
      <c r="Y133" s="29">
        <v>0.103</v>
      </c>
    </row>
    <row r="134" spans="1:25" ht="12.75">
      <c r="A134" s="20">
        <v>128</v>
      </c>
      <c r="B134" s="21" t="s">
        <v>139</v>
      </c>
      <c r="C134" s="23">
        <v>25.1</v>
      </c>
      <c r="D134" s="23">
        <v>26.6</v>
      </c>
      <c r="E134" s="22">
        <v>27.7</v>
      </c>
      <c r="F134" s="23">
        <v>28.7</v>
      </c>
      <c r="G134" s="30">
        <v>29.4</v>
      </c>
      <c r="H134" s="23">
        <v>30</v>
      </c>
      <c r="I134" s="23">
        <v>30.3</v>
      </c>
      <c r="J134" s="23">
        <v>29.4</v>
      </c>
      <c r="K134" s="23">
        <v>27.1</v>
      </c>
      <c r="L134" s="30">
        <v>24.3</v>
      </c>
      <c r="M134" s="23">
        <v>22.2</v>
      </c>
      <c r="N134" s="31">
        <v>20.3</v>
      </c>
      <c r="O134" s="31">
        <v>18.6</v>
      </c>
      <c r="P134" s="31">
        <v>16.9</v>
      </c>
      <c r="Q134" s="32">
        <v>15.2</v>
      </c>
      <c r="R134" s="31">
        <v>13.7</v>
      </c>
      <c r="S134" s="31">
        <v>12.2</v>
      </c>
      <c r="T134" s="31">
        <v>10.9</v>
      </c>
      <c r="U134" s="31">
        <v>9.5</v>
      </c>
      <c r="V134" s="32">
        <v>8.1</v>
      </c>
      <c r="W134" s="28">
        <f t="shared" si="6"/>
        <v>0.34597225958036876</v>
      </c>
      <c r="X134" s="28">
        <f>SUM(X$41,$W$46:$W134)</f>
        <v>84.55884430066162</v>
      </c>
      <c r="Y134" s="29">
        <v>22.535</v>
      </c>
    </row>
    <row r="135" spans="1:25" ht="12.75">
      <c r="A135" s="20">
        <v>129</v>
      </c>
      <c r="B135" s="21" t="s">
        <v>167</v>
      </c>
      <c r="C135" s="23">
        <v>28</v>
      </c>
      <c r="D135" s="23">
        <v>26.8</v>
      </c>
      <c r="E135" s="22">
        <v>28</v>
      </c>
      <c r="F135" s="23">
        <v>28.9</v>
      </c>
      <c r="G135" s="30">
        <v>30.5</v>
      </c>
      <c r="H135" s="23">
        <v>31.3</v>
      </c>
      <c r="I135" s="23">
        <v>31.3</v>
      </c>
      <c r="J135" s="23">
        <v>30.2</v>
      </c>
      <c r="K135" s="23">
        <v>30.8</v>
      </c>
      <c r="L135" s="30">
        <v>30.4</v>
      </c>
      <c r="M135" s="23">
        <v>29.8</v>
      </c>
      <c r="N135" s="31">
        <v>27.5</v>
      </c>
      <c r="O135" s="31">
        <v>25.1</v>
      </c>
      <c r="P135" s="31">
        <v>22.6</v>
      </c>
      <c r="Q135" s="32">
        <v>20.1</v>
      </c>
      <c r="R135" s="31">
        <v>17.7</v>
      </c>
      <c r="S135" s="31">
        <v>15.4</v>
      </c>
      <c r="T135" s="31">
        <v>13.4</v>
      </c>
      <c r="U135" s="31">
        <v>11.4</v>
      </c>
      <c r="V135" s="32">
        <v>9.5</v>
      </c>
      <c r="W135" s="28">
        <f t="shared" si="6"/>
        <v>0.19513234609569502</v>
      </c>
      <c r="X135" s="28">
        <f>SUM(X$41,$W$46:$W135)</f>
        <v>84.75397664675731</v>
      </c>
      <c r="Y135" s="29">
        <v>12.71</v>
      </c>
    </row>
    <row r="136" spans="1:25" ht="12.75">
      <c r="A136" s="20">
        <v>130</v>
      </c>
      <c r="B136" s="21" t="s">
        <v>145</v>
      </c>
      <c r="C136" s="23">
        <v>25.9</v>
      </c>
      <c r="D136" s="23">
        <v>28.5</v>
      </c>
      <c r="E136" s="22">
        <v>28.3</v>
      </c>
      <c r="F136" s="23">
        <v>24.6</v>
      </c>
      <c r="G136" s="30">
        <v>21.4</v>
      </c>
      <c r="H136" s="23">
        <v>12.7</v>
      </c>
      <c r="I136" s="23">
        <v>13.5</v>
      </c>
      <c r="J136" s="23">
        <v>13</v>
      </c>
      <c r="K136" s="23">
        <v>11.7</v>
      </c>
      <c r="L136" s="30">
        <v>11.3</v>
      </c>
      <c r="M136" s="23">
        <v>9.5</v>
      </c>
      <c r="N136" s="31">
        <v>8.4</v>
      </c>
      <c r="O136" s="31">
        <v>6.6</v>
      </c>
      <c r="P136" s="31">
        <v>5.3</v>
      </c>
      <c r="Q136" s="32">
        <v>4.1</v>
      </c>
      <c r="R136" s="31">
        <v>3</v>
      </c>
      <c r="S136" s="31">
        <v>1.9</v>
      </c>
      <c r="T136" s="31">
        <v>0.3999999999999986</v>
      </c>
      <c r="U136" s="31">
        <v>-1</v>
      </c>
      <c r="V136" s="34">
        <v>-2.3</v>
      </c>
      <c r="W136" s="28">
        <f t="shared" si="6"/>
        <v>0.006724466372141181</v>
      </c>
      <c r="X136" s="28">
        <f>SUM(X$41,$W$46:$W136)</f>
        <v>84.76070111312946</v>
      </c>
      <c r="Y136" s="29">
        <v>0.438</v>
      </c>
    </row>
    <row r="137" spans="1:25" ht="12.75">
      <c r="A137" s="20">
        <v>131</v>
      </c>
      <c r="B137" s="21" t="s">
        <v>129</v>
      </c>
      <c r="C137" s="23">
        <v>23.8</v>
      </c>
      <c r="D137" s="23">
        <v>26.4</v>
      </c>
      <c r="E137" s="22">
        <v>28.6</v>
      </c>
      <c r="F137" s="23">
        <v>26.3</v>
      </c>
      <c r="G137" s="30">
        <v>24.8</v>
      </c>
      <c r="H137" s="23">
        <v>26.7</v>
      </c>
      <c r="I137" s="23">
        <v>26</v>
      </c>
      <c r="J137" s="23">
        <v>23.5</v>
      </c>
      <c r="K137" s="23">
        <v>18.1</v>
      </c>
      <c r="L137" s="30">
        <v>13.1</v>
      </c>
      <c r="M137" s="23">
        <v>11.6</v>
      </c>
      <c r="N137" s="31">
        <v>11.1</v>
      </c>
      <c r="O137" s="31">
        <v>10.2</v>
      </c>
      <c r="P137" s="31">
        <v>9.2</v>
      </c>
      <c r="Q137" s="32">
        <v>8</v>
      </c>
      <c r="R137" s="31">
        <v>6.1</v>
      </c>
      <c r="S137" s="31">
        <v>4.5</v>
      </c>
      <c r="T137" s="31">
        <v>3.4</v>
      </c>
      <c r="U137" s="31">
        <v>2.3</v>
      </c>
      <c r="V137" s="32">
        <v>1.2</v>
      </c>
      <c r="W137" s="28">
        <f t="shared" si="6"/>
        <v>0.15513865911070007</v>
      </c>
      <c r="X137" s="28">
        <f>SUM(X$41,$W$46:$W137)</f>
        <v>84.91583977224016</v>
      </c>
      <c r="Y137" s="29">
        <v>10.105</v>
      </c>
    </row>
    <row r="138" spans="1:25" ht="12.75">
      <c r="A138" s="20">
        <v>132</v>
      </c>
      <c r="B138" s="21" t="s">
        <v>133</v>
      </c>
      <c r="C138" s="23">
        <v>24.3</v>
      </c>
      <c r="D138" s="23">
        <v>26.3</v>
      </c>
      <c r="E138" s="22">
        <v>28.7</v>
      </c>
      <c r="F138" s="23">
        <v>31.5</v>
      </c>
      <c r="G138" s="30">
        <v>34.9</v>
      </c>
      <c r="H138" s="23">
        <v>37.1</v>
      </c>
      <c r="I138" s="23">
        <v>38.3</v>
      </c>
      <c r="J138" s="23">
        <v>36.4</v>
      </c>
      <c r="K138" s="23">
        <v>30.5</v>
      </c>
      <c r="L138" s="30">
        <v>26.3</v>
      </c>
      <c r="M138" s="23">
        <v>20.7</v>
      </c>
      <c r="N138" s="31">
        <v>19.4</v>
      </c>
      <c r="O138" s="31">
        <v>19.2</v>
      </c>
      <c r="P138" s="31">
        <v>17.7</v>
      </c>
      <c r="Q138" s="32">
        <v>15.5</v>
      </c>
      <c r="R138" s="31">
        <v>13.1</v>
      </c>
      <c r="S138" s="31">
        <v>11</v>
      </c>
      <c r="T138" s="31">
        <v>9.4</v>
      </c>
      <c r="U138" s="31">
        <v>8.3</v>
      </c>
      <c r="V138" s="32">
        <v>6.9</v>
      </c>
      <c r="W138" s="28">
        <f t="shared" si="6"/>
        <v>0.038489126015885715</v>
      </c>
      <c r="X138" s="28">
        <f>SUM(X$41,$W$46:$W138)</f>
        <v>84.95432889825605</v>
      </c>
      <c r="Y138" s="29">
        <v>2.507</v>
      </c>
    </row>
    <row r="139" spans="1:25" ht="12.75">
      <c r="A139" s="20">
        <v>133</v>
      </c>
      <c r="B139" s="21" t="s">
        <v>142</v>
      </c>
      <c r="C139" s="23">
        <v>25.5</v>
      </c>
      <c r="D139" s="23">
        <v>27.1</v>
      </c>
      <c r="E139" s="22">
        <v>28.7</v>
      </c>
      <c r="F139" s="23">
        <v>28</v>
      </c>
      <c r="G139" s="30">
        <v>27.7</v>
      </c>
      <c r="H139" s="23">
        <v>27.1</v>
      </c>
      <c r="I139" s="23">
        <v>24.6</v>
      </c>
      <c r="J139" s="23">
        <v>23.4</v>
      </c>
      <c r="K139" s="23">
        <v>22.2</v>
      </c>
      <c r="L139" s="30">
        <v>19</v>
      </c>
      <c r="M139" s="23">
        <v>16</v>
      </c>
      <c r="N139" s="31">
        <v>14.8</v>
      </c>
      <c r="O139" s="31">
        <v>13.6</v>
      </c>
      <c r="P139" s="31">
        <v>12.3</v>
      </c>
      <c r="Q139" s="32">
        <v>10.6</v>
      </c>
      <c r="R139" s="31">
        <v>9.1</v>
      </c>
      <c r="S139" s="31">
        <v>7.6</v>
      </c>
      <c r="T139" s="31">
        <v>6.2</v>
      </c>
      <c r="U139" s="31">
        <v>4.8</v>
      </c>
      <c r="V139" s="32">
        <v>3.6</v>
      </c>
      <c r="W139" s="28">
        <f t="shared" si="6"/>
        <v>0.41872852930086435</v>
      </c>
      <c r="X139" s="28">
        <f>SUM(X$41,$W$46:$W139)</f>
        <v>85.37305742755692</v>
      </c>
      <c r="Y139" s="29">
        <v>27.274</v>
      </c>
    </row>
    <row r="140" spans="1:25" ht="12.75">
      <c r="A140" s="20">
        <v>134</v>
      </c>
      <c r="B140" s="21" t="s">
        <v>155</v>
      </c>
      <c r="C140" s="23">
        <v>27</v>
      </c>
      <c r="D140" s="23">
        <v>27.7</v>
      </c>
      <c r="E140" s="22">
        <v>28.8</v>
      </c>
      <c r="F140" s="23">
        <v>30.8</v>
      </c>
      <c r="G140" s="30">
        <v>33.4</v>
      </c>
      <c r="H140" s="23">
        <v>34</v>
      </c>
      <c r="I140" s="23">
        <v>34.7</v>
      </c>
      <c r="J140" s="23">
        <v>33.2</v>
      </c>
      <c r="K140" s="23">
        <v>29</v>
      </c>
      <c r="L140" s="30">
        <v>22.1</v>
      </c>
      <c r="M140" s="23">
        <v>13.2</v>
      </c>
      <c r="N140" s="31">
        <v>7.3</v>
      </c>
      <c r="O140" s="31">
        <v>5.9</v>
      </c>
      <c r="P140" s="31">
        <v>5.9</v>
      </c>
      <c r="Q140" s="32">
        <v>4.8</v>
      </c>
      <c r="R140" s="31">
        <v>4.6</v>
      </c>
      <c r="S140" s="31">
        <v>4.5</v>
      </c>
      <c r="T140" s="31">
        <v>4.6</v>
      </c>
      <c r="U140" s="31">
        <v>4.6</v>
      </c>
      <c r="V140" s="32">
        <v>4.5</v>
      </c>
      <c r="W140" s="28">
        <f t="shared" si="6"/>
        <v>0.017271745818855773</v>
      </c>
      <c r="X140" s="28">
        <f>SUM(X$41,$W$46:$W140)</f>
        <v>85.39032917337578</v>
      </c>
      <c r="Y140" s="29">
        <v>1.125</v>
      </c>
    </row>
    <row r="141" spans="1:25" ht="12.75">
      <c r="A141" s="20">
        <v>135</v>
      </c>
      <c r="B141" s="21" t="s">
        <v>149</v>
      </c>
      <c r="C141" s="23">
        <v>26.6</v>
      </c>
      <c r="D141" s="23">
        <v>28.3</v>
      </c>
      <c r="E141" s="22">
        <v>29</v>
      </c>
      <c r="F141" s="23">
        <v>29.8</v>
      </c>
      <c r="G141" s="30">
        <v>30.5</v>
      </c>
      <c r="H141" s="23">
        <v>31.6</v>
      </c>
      <c r="I141" s="23">
        <v>30.7</v>
      </c>
      <c r="J141" s="23">
        <v>30.4</v>
      </c>
      <c r="K141" s="23">
        <v>27.6</v>
      </c>
      <c r="L141" s="30">
        <v>26.1</v>
      </c>
      <c r="M141" s="23">
        <v>27.5</v>
      </c>
      <c r="N141" s="31">
        <v>26.1</v>
      </c>
      <c r="O141" s="31">
        <v>23.6</v>
      </c>
      <c r="P141" s="31">
        <v>21.2</v>
      </c>
      <c r="Q141" s="32">
        <v>19.3</v>
      </c>
      <c r="R141" s="31">
        <v>17.7</v>
      </c>
      <c r="S141" s="31">
        <v>15.9</v>
      </c>
      <c r="T141" s="31">
        <v>14.1</v>
      </c>
      <c r="U141" s="31">
        <v>12.1</v>
      </c>
      <c r="V141" s="32">
        <v>10.2</v>
      </c>
      <c r="W141" s="28">
        <f t="shared" si="6"/>
        <v>0.5907397649937178</v>
      </c>
      <c r="X141" s="28">
        <f>SUM(X$41,$W$46:$W141)</f>
        <v>85.98106893836949</v>
      </c>
      <c r="Y141" s="29">
        <v>38.478</v>
      </c>
    </row>
    <row r="142" spans="1:25" ht="12.75">
      <c r="A142" s="20">
        <v>136</v>
      </c>
      <c r="B142" s="21" t="s">
        <v>128</v>
      </c>
      <c r="C142" s="23">
        <v>23.3</v>
      </c>
      <c r="D142" s="23">
        <v>27.3</v>
      </c>
      <c r="E142" s="22">
        <v>29.5</v>
      </c>
      <c r="F142" s="23">
        <v>32.9</v>
      </c>
      <c r="G142" s="30">
        <v>38</v>
      </c>
      <c r="H142" s="23">
        <v>37.6</v>
      </c>
      <c r="I142" s="23">
        <v>34.5</v>
      </c>
      <c r="J142" s="23">
        <v>28.6</v>
      </c>
      <c r="K142" s="23">
        <v>28.5</v>
      </c>
      <c r="L142" s="30">
        <v>27.6</v>
      </c>
      <c r="M142" s="23">
        <v>25.7</v>
      </c>
      <c r="N142" s="31">
        <v>23.3</v>
      </c>
      <c r="O142" s="31">
        <v>20.8</v>
      </c>
      <c r="P142" s="31">
        <v>18.8</v>
      </c>
      <c r="Q142" s="32">
        <v>17.1</v>
      </c>
      <c r="R142" s="31">
        <v>15.5</v>
      </c>
      <c r="S142" s="31">
        <v>13.9</v>
      </c>
      <c r="T142" s="31">
        <v>12.1</v>
      </c>
      <c r="U142" s="31">
        <v>10.4</v>
      </c>
      <c r="V142" s="32">
        <v>8.8</v>
      </c>
      <c r="W142" s="28">
        <f aca="true" t="shared" si="7" ref="W142:W173">100*$Y142/$Y$203</f>
        <v>0.007246456912444377</v>
      </c>
      <c r="X142" s="28">
        <f>SUM(X$41,$W$46:$W142)</f>
        <v>85.98831539528193</v>
      </c>
      <c r="Y142" s="29">
        <v>0.472</v>
      </c>
    </row>
    <row r="143" spans="1:25" ht="12.75">
      <c r="A143" s="20">
        <v>137</v>
      </c>
      <c r="B143" s="21" t="s">
        <v>148</v>
      </c>
      <c r="C143" s="23">
        <v>26.2</v>
      </c>
      <c r="D143" s="23">
        <v>27.7</v>
      </c>
      <c r="E143" s="22">
        <v>29.5</v>
      </c>
      <c r="F143" s="23">
        <v>29.7</v>
      </c>
      <c r="G143" s="30">
        <v>29.1</v>
      </c>
      <c r="H143" s="23">
        <v>28.4</v>
      </c>
      <c r="I143" s="23">
        <v>26.7</v>
      </c>
      <c r="J143" s="23">
        <v>24.2</v>
      </c>
      <c r="K143" s="23">
        <v>21.6</v>
      </c>
      <c r="L143" s="30">
        <v>20.4</v>
      </c>
      <c r="M143" s="23">
        <v>18.2</v>
      </c>
      <c r="N143" s="31">
        <v>15.9</v>
      </c>
      <c r="O143" s="31">
        <v>14</v>
      </c>
      <c r="P143" s="31">
        <v>12.4</v>
      </c>
      <c r="Q143" s="32">
        <v>10.8</v>
      </c>
      <c r="R143" s="31">
        <v>9.2</v>
      </c>
      <c r="S143" s="31">
        <v>7.7</v>
      </c>
      <c r="T143" s="31">
        <v>6.1</v>
      </c>
      <c r="U143" s="31">
        <v>4.7</v>
      </c>
      <c r="V143" s="32">
        <v>3.5</v>
      </c>
      <c r="W143" s="28">
        <f t="shared" si="7"/>
        <v>0.200521130791178</v>
      </c>
      <c r="X143" s="28">
        <f>SUM(X$41,$W$46:$W143)</f>
        <v>86.1888365260731</v>
      </c>
      <c r="Y143" s="29">
        <v>13.061</v>
      </c>
    </row>
    <row r="144" spans="1:25" ht="12.75">
      <c r="A144" s="20">
        <v>138</v>
      </c>
      <c r="B144" s="21" t="s">
        <v>172</v>
      </c>
      <c r="C144" s="23">
        <v>28.6</v>
      </c>
      <c r="D144" s="23">
        <v>29</v>
      </c>
      <c r="E144" s="22">
        <v>29.5</v>
      </c>
      <c r="F144" s="23">
        <v>25.8</v>
      </c>
      <c r="G144" s="30">
        <v>23.8</v>
      </c>
      <c r="H144" s="23">
        <v>23.5</v>
      </c>
      <c r="I144" s="23">
        <v>22.5</v>
      </c>
      <c r="J144" s="23">
        <v>18.9</v>
      </c>
      <c r="K144" s="23">
        <v>15.8</v>
      </c>
      <c r="L144" s="30">
        <v>15.2</v>
      </c>
      <c r="M144" s="23">
        <v>14.3</v>
      </c>
      <c r="N144" s="31">
        <v>12.9</v>
      </c>
      <c r="O144" s="31">
        <v>11.1</v>
      </c>
      <c r="P144" s="31">
        <v>9.4</v>
      </c>
      <c r="Q144" s="32">
        <v>8.1</v>
      </c>
      <c r="R144" s="31">
        <v>6.7</v>
      </c>
      <c r="S144" s="31">
        <v>5.4</v>
      </c>
      <c r="T144" s="31">
        <v>4.3</v>
      </c>
      <c r="U144" s="31">
        <v>3.2</v>
      </c>
      <c r="V144" s="32">
        <v>2.1</v>
      </c>
      <c r="W144" s="28">
        <f t="shared" si="7"/>
        <v>2.868353371629016</v>
      </c>
      <c r="X144" s="28">
        <f>SUM(X$41,$W$46:$W144)</f>
        <v>89.05718989770212</v>
      </c>
      <c r="Y144" s="29">
        <v>186.831</v>
      </c>
    </row>
    <row r="145" spans="1:25" ht="12.75">
      <c r="A145" s="20">
        <v>139</v>
      </c>
      <c r="B145" s="21" t="s">
        <v>147</v>
      </c>
      <c r="C145" s="23">
        <v>26.1</v>
      </c>
      <c r="D145" s="23">
        <v>29.1</v>
      </c>
      <c r="E145" s="22">
        <v>29.5</v>
      </c>
      <c r="F145" s="23">
        <v>26.5</v>
      </c>
      <c r="G145" s="30">
        <v>23.7</v>
      </c>
      <c r="H145" s="23">
        <v>19</v>
      </c>
      <c r="I145" s="23">
        <v>17.6</v>
      </c>
      <c r="J145" s="23">
        <v>17.5</v>
      </c>
      <c r="K145" s="23">
        <v>16.1</v>
      </c>
      <c r="L145" s="30">
        <v>15</v>
      </c>
      <c r="M145" s="23">
        <v>14.8</v>
      </c>
      <c r="N145" s="31">
        <v>12.7</v>
      </c>
      <c r="O145" s="31">
        <v>10.9</v>
      </c>
      <c r="P145" s="31">
        <v>9.5</v>
      </c>
      <c r="Q145" s="32">
        <v>8.2</v>
      </c>
      <c r="R145" s="31">
        <v>6.9</v>
      </c>
      <c r="S145" s="31">
        <v>5.5</v>
      </c>
      <c r="T145" s="31">
        <v>3.9</v>
      </c>
      <c r="U145" s="31">
        <v>2.9</v>
      </c>
      <c r="V145" s="32">
        <v>1.9</v>
      </c>
      <c r="W145" s="28">
        <f t="shared" si="7"/>
        <v>0.012051840415823807</v>
      </c>
      <c r="X145" s="28">
        <f>SUM(X$41,$W$46:$W145)</f>
        <v>89.06924173811794</v>
      </c>
      <c r="Y145" s="29">
        <v>0.785</v>
      </c>
    </row>
    <row r="146" spans="1:25" ht="12.75">
      <c r="A146" s="20">
        <v>140</v>
      </c>
      <c r="B146" s="21" t="s">
        <v>136</v>
      </c>
      <c r="C146" s="23">
        <v>24.9</v>
      </c>
      <c r="D146" s="23">
        <v>30.6</v>
      </c>
      <c r="E146" s="22">
        <v>29.5</v>
      </c>
      <c r="F146" s="23">
        <v>26.4</v>
      </c>
      <c r="G146" s="30">
        <v>23.3</v>
      </c>
      <c r="H146" s="23">
        <v>21.8</v>
      </c>
      <c r="I146" s="23">
        <v>20.7</v>
      </c>
      <c r="J146" s="23">
        <v>19.8</v>
      </c>
      <c r="K146" s="23">
        <v>16.7</v>
      </c>
      <c r="L146" s="30">
        <v>13.4</v>
      </c>
      <c r="M146" s="23">
        <v>11.7</v>
      </c>
      <c r="N146" s="31">
        <v>10.4</v>
      </c>
      <c r="O146" s="31">
        <v>9.2</v>
      </c>
      <c r="P146" s="31">
        <v>7.8</v>
      </c>
      <c r="Q146" s="32">
        <v>6.2</v>
      </c>
      <c r="R146" s="31">
        <v>4.6</v>
      </c>
      <c r="S146" s="31">
        <v>3.3</v>
      </c>
      <c r="T146" s="31">
        <v>2.4</v>
      </c>
      <c r="U146" s="31">
        <v>1.5</v>
      </c>
      <c r="V146" s="32">
        <v>0.4</v>
      </c>
      <c r="W146" s="28">
        <f t="shared" si="7"/>
        <v>0.04842229894459654</v>
      </c>
      <c r="X146" s="28">
        <f>SUM(X$41,$W$46:$W146)</f>
        <v>89.11766403706254</v>
      </c>
      <c r="Y146" s="29">
        <v>3.154</v>
      </c>
    </row>
    <row r="147" spans="1:25" ht="12.75">
      <c r="A147" s="20">
        <v>141</v>
      </c>
      <c r="B147" s="21" t="s">
        <v>118</v>
      </c>
      <c r="C147" s="23">
        <v>22.9</v>
      </c>
      <c r="D147" s="23">
        <v>26.8</v>
      </c>
      <c r="E147" s="22">
        <v>29.6</v>
      </c>
      <c r="F147" s="23">
        <v>26.4</v>
      </c>
      <c r="G147" s="30">
        <v>26.9</v>
      </c>
      <c r="H147" s="23">
        <v>24.9</v>
      </c>
      <c r="I147" s="23">
        <v>23.1</v>
      </c>
      <c r="J147" s="23">
        <v>22.1</v>
      </c>
      <c r="K147" s="23">
        <v>21.3</v>
      </c>
      <c r="L147" s="30">
        <v>19.2</v>
      </c>
      <c r="M147" s="23">
        <v>15.6</v>
      </c>
      <c r="N147" s="31">
        <v>13</v>
      </c>
      <c r="O147" s="31">
        <v>11.7</v>
      </c>
      <c r="P147" s="31">
        <v>10.8</v>
      </c>
      <c r="Q147" s="32">
        <v>9.7</v>
      </c>
      <c r="R147" s="31">
        <v>8.2</v>
      </c>
      <c r="S147" s="31">
        <v>6.5</v>
      </c>
      <c r="T147" s="31">
        <v>5</v>
      </c>
      <c r="U147" s="31">
        <v>3.8</v>
      </c>
      <c r="V147" s="32">
        <v>3</v>
      </c>
      <c r="W147" s="28">
        <f t="shared" si="7"/>
        <v>0.00259460003856589</v>
      </c>
      <c r="X147" s="28">
        <f>SUM(X$41,$W$46:$W147)</f>
        <v>89.1202586371011</v>
      </c>
      <c r="Y147" s="29">
        <v>0.169</v>
      </c>
    </row>
    <row r="148" spans="1:25" ht="12.75">
      <c r="A148" s="20">
        <v>142</v>
      </c>
      <c r="B148" s="21" t="s">
        <v>120</v>
      </c>
      <c r="C148" s="23">
        <v>23</v>
      </c>
      <c r="D148" s="23">
        <v>26.4</v>
      </c>
      <c r="E148" s="22">
        <v>29.7</v>
      </c>
      <c r="F148" s="23">
        <v>31.5</v>
      </c>
      <c r="G148" s="30">
        <v>32.6</v>
      </c>
      <c r="H148" s="23">
        <v>33.6</v>
      </c>
      <c r="I148" s="23">
        <v>35</v>
      </c>
      <c r="J148" s="23">
        <v>30.7</v>
      </c>
      <c r="K148" s="23">
        <v>29.4</v>
      </c>
      <c r="L148" s="30">
        <v>30</v>
      </c>
      <c r="M148" s="23">
        <v>29.1</v>
      </c>
      <c r="N148" s="31">
        <v>26.8</v>
      </c>
      <c r="O148" s="31">
        <v>24.1</v>
      </c>
      <c r="P148" s="31">
        <v>21.6</v>
      </c>
      <c r="Q148" s="32">
        <v>19.8</v>
      </c>
      <c r="R148" s="31">
        <v>18.4</v>
      </c>
      <c r="S148" s="31">
        <v>16.9</v>
      </c>
      <c r="T148" s="31">
        <v>15.1</v>
      </c>
      <c r="U148" s="31">
        <v>13.2</v>
      </c>
      <c r="V148" s="32">
        <v>11.5</v>
      </c>
      <c r="W148" s="28">
        <f t="shared" si="7"/>
        <v>0.01225142503417503</v>
      </c>
      <c r="X148" s="28">
        <f>SUM(X$41,$W$46:$W148)</f>
        <v>89.13251006213528</v>
      </c>
      <c r="Y148" s="29">
        <v>0.798</v>
      </c>
    </row>
    <row r="149" spans="1:25" ht="12.75">
      <c r="A149" s="20">
        <v>143</v>
      </c>
      <c r="B149" s="21" t="s">
        <v>137</v>
      </c>
      <c r="C149" s="23">
        <v>25</v>
      </c>
      <c r="D149" s="23">
        <v>27.4</v>
      </c>
      <c r="E149" s="22">
        <v>29.8</v>
      </c>
      <c r="F149" s="23">
        <v>31.5</v>
      </c>
      <c r="G149" s="30">
        <v>32.5</v>
      </c>
      <c r="H149" s="23">
        <v>32.5</v>
      </c>
      <c r="I149" s="23">
        <v>30.6</v>
      </c>
      <c r="J149" s="23">
        <v>29.3</v>
      </c>
      <c r="K149" s="23">
        <v>26.4</v>
      </c>
      <c r="L149" s="30">
        <v>22.5</v>
      </c>
      <c r="M149" s="23">
        <v>20.2</v>
      </c>
      <c r="N149" s="31">
        <v>20.5</v>
      </c>
      <c r="O149" s="31">
        <v>19.7</v>
      </c>
      <c r="P149" s="31">
        <v>18.8</v>
      </c>
      <c r="Q149" s="32">
        <v>17.1</v>
      </c>
      <c r="R149" s="31">
        <v>15.6</v>
      </c>
      <c r="S149" s="31">
        <v>14.2</v>
      </c>
      <c r="T149" s="31">
        <v>13</v>
      </c>
      <c r="U149" s="31">
        <v>11.9</v>
      </c>
      <c r="V149" s="32">
        <v>10.8</v>
      </c>
      <c r="W149" s="28">
        <f t="shared" si="7"/>
        <v>0.17621786534117917</v>
      </c>
      <c r="X149" s="28">
        <f>SUM(X$41,$W$46:$W149)</f>
        <v>89.30872792747645</v>
      </c>
      <c r="Y149" s="29">
        <v>11.478</v>
      </c>
    </row>
    <row r="150" spans="1:25" ht="12.75">
      <c r="A150" s="20">
        <v>144</v>
      </c>
      <c r="B150" s="21" t="s">
        <v>152</v>
      </c>
      <c r="C150" s="23">
        <v>26.8</v>
      </c>
      <c r="D150" s="23">
        <v>28</v>
      </c>
      <c r="E150" s="22">
        <v>29.8</v>
      </c>
      <c r="F150" s="23">
        <v>31.6</v>
      </c>
      <c r="G150" s="30">
        <v>33.3</v>
      </c>
      <c r="H150" s="23">
        <v>32.9</v>
      </c>
      <c r="I150" s="23">
        <v>32.8</v>
      </c>
      <c r="J150" s="23">
        <v>34.4</v>
      </c>
      <c r="K150" s="23">
        <v>33.6</v>
      </c>
      <c r="L150" s="30">
        <v>30.5</v>
      </c>
      <c r="M150" s="23">
        <v>31.8</v>
      </c>
      <c r="N150" s="31">
        <v>33.2</v>
      </c>
      <c r="O150" s="31">
        <v>32.8</v>
      </c>
      <c r="P150" s="31">
        <v>31.5</v>
      </c>
      <c r="Q150" s="32">
        <v>29.1</v>
      </c>
      <c r="R150" s="31">
        <v>26.3</v>
      </c>
      <c r="S150" s="31">
        <v>23.8</v>
      </c>
      <c r="T150" s="31">
        <v>21.6</v>
      </c>
      <c r="U150" s="31">
        <v>19.8</v>
      </c>
      <c r="V150" s="32">
        <v>17.9</v>
      </c>
      <c r="W150" s="28">
        <f t="shared" si="7"/>
        <v>0.4444135344163716</v>
      </c>
      <c r="X150" s="28">
        <f>SUM(X$41,$W$46:$W150)</f>
        <v>89.75314146189282</v>
      </c>
      <c r="Y150" s="29">
        <v>28.947</v>
      </c>
    </row>
    <row r="151" spans="1:25" ht="12.75">
      <c r="A151" s="20">
        <v>145</v>
      </c>
      <c r="B151" s="21" t="s">
        <v>140</v>
      </c>
      <c r="C151" s="23">
        <v>25.3</v>
      </c>
      <c r="D151" s="23">
        <v>28.9</v>
      </c>
      <c r="E151" s="22">
        <v>29.9</v>
      </c>
      <c r="F151" s="23">
        <v>28.1</v>
      </c>
      <c r="G151" s="30">
        <v>25.9</v>
      </c>
      <c r="H151" s="23">
        <v>21.7</v>
      </c>
      <c r="I151" s="23">
        <v>26.4</v>
      </c>
      <c r="J151" s="23">
        <v>26.9</v>
      </c>
      <c r="K151" s="23">
        <v>22.8</v>
      </c>
      <c r="L151" s="30">
        <v>19.8</v>
      </c>
      <c r="M151" s="23">
        <v>18.2</v>
      </c>
      <c r="N151" s="31">
        <v>16.1</v>
      </c>
      <c r="O151" s="31">
        <v>14.4</v>
      </c>
      <c r="P151" s="31">
        <v>12.3</v>
      </c>
      <c r="Q151" s="32">
        <v>10.3</v>
      </c>
      <c r="R151" s="31">
        <v>8.4</v>
      </c>
      <c r="S151" s="31">
        <v>7.2</v>
      </c>
      <c r="T151" s="31">
        <v>6.2</v>
      </c>
      <c r="U151" s="31">
        <v>5</v>
      </c>
      <c r="V151" s="32">
        <v>3.8</v>
      </c>
      <c r="W151" s="28">
        <f t="shared" si="7"/>
        <v>0.39384186265876187</v>
      </c>
      <c r="X151" s="28">
        <f>SUM(X$41,$W$46:$W151)</f>
        <v>90.14698332455158</v>
      </c>
      <c r="Y151" s="29">
        <v>25.653</v>
      </c>
    </row>
    <row r="152" spans="1:25" ht="12.75">
      <c r="A152" s="20">
        <v>146</v>
      </c>
      <c r="B152" s="21" t="s">
        <v>166</v>
      </c>
      <c r="C152" s="23">
        <v>27.9</v>
      </c>
      <c r="D152" s="23">
        <v>27</v>
      </c>
      <c r="E152" s="22">
        <v>30.1</v>
      </c>
      <c r="F152" s="23">
        <v>25.3</v>
      </c>
      <c r="G152" s="30">
        <v>23.2</v>
      </c>
      <c r="H152" s="23">
        <v>21.9</v>
      </c>
      <c r="I152" s="23">
        <v>21</v>
      </c>
      <c r="J152" s="23">
        <v>17.8</v>
      </c>
      <c r="K152" s="23">
        <v>17.4</v>
      </c>
      <c r="L152" s="30">
        <v>14.2</v>
      </c>
      <c r="M152" s="23">
        <v>11.6</v>
      </c>
      <c r="N152" s="31">
        <v>10.8</v>
      </c>
      <c r="O152" s="31">
        <v>10</v>
      </c>
      <c r="P152" s="31">
        <v>8.5</v>
      </c>
      <c r="Q152" s="32">
        <v>7.5</v>
      </c>
      <c r="R152" s="31">
        <v>6.3</v>
      </c>
      <c r="S152" s="31">
        <v>5.2</v>
      </c>
      <c r="T152" s="31">
        <v>3.7</v>
      </c>
      <c r="U152" s="31">
        <v>2.6</v>
      </c>
      <c r="V152" s="32">
        <v>1.9</v>
      </c>
      <c r="W152" s="28">
        <f t="shared" si="7"/>
        <v>0.0049589101328803694</v>
      </c>
      <c r="X152" s="28">
        <f>SUM(X$41,$W$46:$W152)</f>
        <v>90.15194223468447</v>
      </c>
      <c r="Y152" s="29">
        <v>0.323</v>
      </c>
    </row>
    <row r="153" spans="1:25" ht="12.75">
      <c r="A153" s="20">
        <v>147</v>
      </c>
      <c r="B153" s="21" t="s">
        <v>154</v>
      </c>
      <c r="C153" s="23">
        <v>27</v>
      </c>
      <c r="D153" s="23">
        <v>28.6</v>
      </c>
      <c r="E153" s="22">
        <v>30.4</v>
      </c>
      <c r="F153" s="23">
        <v>21.7</v>
      </c>
      <c r="G153" s="30">
        <v>19.6</v>
      </c>
      <c r="H153" s="23">
        <v>22.2</v>
      </c>
      <c r="I153" s="23">
        <v>21.3</v>
      </c>
      <c r="J153" s="23">
        <v>17.9</v>
      </c>
      <c r="K153" s="23">
        <v>11.3</v>
      </c>
      <c r="L153" s="30">
        <v>7.9</v>
      </c>
      <c r="M153" s="23">
        <v>6.6</v>
      </c>
      <c r="N153" s="31">
        <v>6.7</v>
      </c>
      <c r="O153" s="31">
        <v>6.6</v>
      </c>
      <c r="P153" s="31">
        <v>5.6</v>
      </c>
      <c r="Q153" s="32">
        <v>4.1</v>
      </c>
      <c r="R153" s="31">
        <v>2.7</v>
      </c>
      <c r="S153" s="31">
        <v>1.4</v>
      </c>
      <c r="T153" s="31">
        <v>0.7000000000000011</v>
      </c>
      <c r="U153" s="31">
        <v>-0.3000000000000007</v>
      </c>
      <c r="V153" s="32">
        <v>-1.3</v>
      </c>
      <c r="W153" s="28">
        <f t="shared" si="7"/>
        <v>0.020326925745924485</v>
      </c>
      <c r="X153" s="28">
        <f>SUM(X$41,$W$46:$W153)</f>
        <v>90.17226916043039</v>
      </c>
      <c r="Y153" s="29">
        <v>1.324</v>
      </c>
    </row>
    <row r="154" spans="1:25" ht="12.75">
      <c r="A154" s="20">
        <v>148</v>
      </c>
      <c r="B154" s="21" t="s">
        <v>95</v>
      </c>
      <c r="C154" s="23">
        <v>20.7</v>
      </c>
      <c r="D154" s="23">
        <v>23.7</v>
      </c>
      <c r="E154" s="22">
        <v>30.5</v>
      </c>
      <c r="F154" s="23">
        <v>33.5</v>
      </c>
      <c r="G154" s="30">
        <v>37</v>
      </c>
      <c r="H154" s="23">
        <v>35.4</v>
      </c>
      <c r="I154" s="23">
        <v>33.4</v>
      </c>
      <c r="J154" s="23">
        <v>31.7</v>
      </c>
      <c r="K154" s="23">
        <v>28.6</v>
      </c>
      <c r="L154" s="30">
        <v>27.8</v>
      </c>
      <c r="M154" s="23">
        <v>23.8</v>
      </c>
      <c r="N154" s="31">
        <v>22</v>
      </c>
      <c r="O154" s="31">
        <v>19.3</v>
      </c>
      <c r="P154" s="31">
        <v>16.5</v>
      </c>
      <c r="Q154" s="32">
        <v>14.4</v>
      </c>
      <c r="R154" s="31">
        <v>12.7</v>
      </c>
      <c r="S154" s="31">
        <v>10.8</v>
      </c>
      <c r="T154" s="31">
        <v>9</v>
      </c>
      <c r="U154" s="31">
        <v>7.6</v>
      </c>
      <c r="V154" s="32">
        <v>6.1</v>
      </c>
      <c r="W154" s="28">
        <f t="shared" si="7"/>
        <v>0.08511516339532126</v>
      </c>
      <c r="X154" s="28">
        <f>SUM(X$41,$W$46:$W154)</f>
        <v>90.2573843238257</v>
      </c>
      <c r="Y154" s="29">
        <v>5.544</v>
      </c>
    </row>
    <row r="155" spans="1:25" ht="12.75">
      <c r="A155" s="20">
        <v>149</v>
      </c>
      <c r="B155" s="21" t="s">
        <v>96</v>
      </c>
      <c r="C155" s="23">
        <v>20.7</v>
      </c>
      <c r="D155" s="23">
        <v>23.7</v>
      </c>
      <c r="E155" s="22">
        <v>30.5</v>
      </c>
      <c r="F155" s="23">
        <v>31.5</v>
      </c>
      <c r="G155" s="30">
        <v>29.8</v>
      </c>
      <c r="H155" s="23">
        <v>34.3</v>
      </c>
      <c r="I155" s="23">
        <v>35.5</v>
      </c>
      <c r="J155" s="23">
        <v>38.8</v>
      </c>
      <c r="K155" s="23">
        <v>38.7</v>
      </c>
      <c r="L155" s="30">
        <v>37</v>
      </c>
      <c r="M155" s="23">
        <v>34.9</v>
      </c>
      <c r="N155" s="31">
        <v>32.2</v>
      </c>
      <c r="O155" s="31">
        <v>29.5</v>
      </c>
      <c r="P155" s="31">
        <v>27</v>
      </c>
      <c r="Q155" s="32">
        <v>24.8</v>
      </c>
      <c r="R155" s="31">
        <v>22.7</v>
      </c>
      <c r="S155" s="31">
        <v>20.5</v>
      </c>
      <c r="T155" s="31">
        <v>18.4</v>
      </c>
      <c r="U155" s="31">
        <v>16.3</v>
      </c>
      <c r="V155" s="32">
        <v>14.6</v>
      </c>
      <c r="W155" s="28">
        <f t="shared" si="7"/>
        <v>0.05775671801825371</v>
      </c>
      <c r="X155" s="28">
        <f>SUM(X$41,$W$46:$W155)</f>
        <v>90.31514104184396</v>
      </c>
      <c r="Y155" s="29">
        <v>3.762</v>
      </c>
    </row>
    <row r="156" spans="1:25" ht="12.75">
      <c r="A156" s="20">
        <v>150</v>
      </c>
      <c r="B156" s="21" t="s">
        <v>135</v>
      </c>
      <c r="C156" s="23">
        <v>24.7</v>
      </c>
      <c r="D156" s="23">
        <v>27.7</v>
      </c>
      <c r="E156" s="22">
        <v>30.5</v>
      </c>
      <c r="F156" s="23">
        <v>30.8</v>
      </c>
      <c r="G156" s="30">
        <v>29.9</v>
      </c>
      <c r="H156" s="23">
        <v>26.4</v>
      </c>
      <c r="I156" s="23">
        <v>26.6</v>
      </c>
      <c r="J156" s="23">
        <v>23.4</v>
      </c>
      <c r="K156" s="23">
        <v>20.1</v>
      </c>
      <c r="L156" s="30">
        <v>17</v>
      </c>
      <c r="M156" s="23">
        <v>14.9</v>
      </c>
      <c r="N156" s="31">
        <v>14.7</v>
      </c>
      <c r="O156" s="31">
        <v>14</v>
      </c>
      <c r="P156" s="31">
        <v>12.5</v>
      </c>
      <c r="Q156" s="32">
        <v>10.5</v>
      </c>
      <c r="R156" s="31">
        <v>8.5</v>
      </c>
      <c r="S156" s="31">
        <v>7</v>
      </c>
      <c r="T156" s="31">
        <v>5.7</v>
      </c>
      <c r="U156" s="31">
        <v>4.8</v>
      </c>
      <c r="V156" s="32">
        <v>3.7</v>
      </c>
      <c r="W156" s="28">
        <f t="shared" si="7"/>
        <v>0.46817945666311717</v>
      </c>
      <c r="X156" s="28">
        <f>SUM(X$41,$W$46:$W156)</f>
        <v>90.78332049850708</v>
      </c>
      <c r="Y156" s="29">
        <v>30.495</v>
      </c>
    </row>
    <row r="157" spans="1:25" ht="12.75">
      <c r="A157" s="20">
        <v>151</v>
      </c>
      <c r="B157" s="21" t="s">
        <v>127</v>
      </c>
      <c r="C157" s="23">
        <v>23.3</v>
      </c>
      <c r="D157" s="23">
        <v>29.4</v>
      </c>
      <c r="E157" s="22">
        <v>30.5</v>
      </c>
      <c r="F157" s="23">
        <v>28.8</v>
      </c>
      <c r="G157" s="30">
        <v>24.3</v>
      </c>
      <c r="H157" s="23">
        <v>21.4</v>
      </c>
      <c r="I157" s="23">
        <v>20.2</v>
      </c>
      <c r="J157" s="23">
        <v>19.1</v>
      </c>
      <c r="K157" s="23">
        <v>17.8</v>
      </c>
      <c r="L157" s="30">
        <v>16.1</v>
      </c>
      <c r="M157" s="23">
        <v>14.7</v>
      </c>
      <c r="N157" s="31">
        <v>12.8</v>
      </c>
      <c r="O157" s="31">
        <v>11.8</v>
      </c>
      <c r="P157" s="31">
        <v>10.7</v>
      </c>
      <c r="Q157" s="32">
        <v>9.4</v>
      </c>
      <c r="R157" s="31">
        <v>8</v>
      </c>
      <c r="S157" s="31">
        <v>6.3</v>
      </c>
      <c r="T157" s="31">
        <v>4.8</v>
      </c>
      <c r="U157" s="31">
        <v>3.4</v>
      </c>
      <c r="V157" s="32">
        <v>2.2</v>
      </c>
      <c r="W157" s="28">
        <f t="shared" si="7"/>
        <v>0.04117584203215216</v>
      </c>
      <c r="X157" s="28">
        <f>SUM(X$41,$W$46:$W157)</f>
        <v>90.82449634053923</v>
      </c>
      <c r="Y157" s="29">
        <v>2.682</v>
      </c>
    </row>
    <row r="158" spans="1:25" ht="12.75">
      <c r="A158" s="20">
        <v>152</v>
      </c>
      <c r="B158" s="21" t="s">
        <v>169</v>
      </c>
      <c r="C158" s="23">
        <v>28.1</v>
      </c>
      <c r="D158" s="23">
        <v>29.7</v>
      </c>
      <c r="E158" s="22">
        <v>30.5</v>
      </c>
      <c r="F158" s="23">
        <v>29.8</v>
      </c>
      <c r="G158" s="30">
        <v>29.9</v>
      </c>
      <c r="H158" s="23">
        <v>30.6</v>
      </c>
      <c r="I158" s="23">
        <v>29.5</v>
      </c>
      <c r="J158" s="23">
        <v>29.3</v>
      </c>
      <c r="K158" s="23">
        <v>29.4</v>
      </c>
      <c r="L158" s="30">
        <v>27.2</v>
      </c>
      <c r="M158" s="23">
        <v>25.3</v>
      </c>
      <c r="N158" s="31">
        <v>23.8</v>
      </c>
      <c r="O158" s="31">
        <v>21.8</v>
      </c>
      <c r="P158" s="31">
        <v>20</v>
      </c>
      <c r="Q158" s="32">
        <v>18.2</v>
      </c>
      <c r="R158" s="31">
        <v>16.4</v>
      </c>
      <c r="S158" s="31">
        <v>14.7</v>
      </c>
      <c r="T158" s="31">
        <v>13</v>
      </c>
      <c r="U158" s="31">
        <v>11.4</v>
      </c>
      <c r="V158" s="32">
        <v>9.9</v>
      </c>
      <c r="W158" s="28">
        <f t="shared" si="7"/>
        <v>0.0033008225342702146</v>
      </c>
      <c r="X158" s="28">
        <f>SUM(X$41,$W$46:$W158)</f>
        <v>90.8277971630735</v>
      </c>
      <c r="Y158" s="29">
        <v>0.215</v>
      </c>
    </row>
    <row r="159" spans="1:25" ht="12.75">
      <c r="A159" s="20">
        <v>153</v>
      </c>
      <c r="B159" s="21" t="s">
        <v>150</v>
      </c>
      <c r="C159" s="23">
        <v>26.6</v>
      </c>
      <c r="D159" s="23">
        <v>29.4</v>
      </c>
      <c r="E159" s="22">
        <v>30.6</v>
      </c>
      <c r="F159" s="23">
        <v>30.4</v>
      </c>
      <c r="G159" s="30">
        <v>28.1</v>
      </c>
      <c r="H159" s="23">
        <v>24.7</v>
      </c>
      <c r="I159" s="23">
        <v>22.9</v>
      </c>
      <c r="J159" s="23">
        <v>21.9</v>
      </c>
      <c r="K159" s="23">
        <v>19.8</v>
      </c>
      <c r="L159" s="30">
        <v>19.1</v>
      </c>
      <c r="M159" s="23">
        <v>17.7</v>
      </c>
      <c r="N159" s="31">
        <v>15.8</v>
      </c>
      <c r="O159" s="31">
        <v>14</v>
      </c>
      <c r="P159" s="31">
        <v>12.4</v>
      </c>
      <c r="Q159" s="32">
        <v>11</v>
      </c>
      <c r="R159" s="31">
        <v>9.6</v>
      </c>
      <c r="S159" s="31">
        <v>8</v>
      </c>
      <c r="T159" s="31">
        <v>6.5</v>
      </c>
      <c r="U159" s="31">
        <v>5.1</v>
      </c>
      <c r="V159" s="32">
        <v>3.9</v>
      </c>
      <c r="W159" s="28">
        <f t="shared" si="7"/>
        <v>0.049619806654703884</v>
      </c>
      <c r="X159" s="28">
        <f>SUM(X$41,$W$46:$W159)</f>
        <v>90.8774169697282</v>
      </c>
      <c r="Y159" s="29">
        <v>3.232</v>
      </c>
    </row>
    <row r="160" spans="1:25" ht="12.75">
      <c r="A160" s="20">
        <v>154</v>
      </c>
      <c r="B160" s="21" t="s">
        <v>153</v>
      </c>
      <c r="C160" s="23">
        <v>27</v>
      </c>
      <c r="D160" s="23">
        <v>27.8</v>
      </c>
      <c r="E160" s="22">
        <v>30.7</v>
      </c>
      <c r="F160" s="23">
        <v>26.3</v>
      </c>
      <c r="G160" s="30">
        <v>26.8</v>
      </c>
      <c r="H160" s="23">
        <v>25.7</v>
      </c>
      <c r="I160" s="23">
        <v>26.5</v>
      </c>
      <c r="J160" s="23">
        <v>27.5</v>
      </c>
      <c r="K160" s="23">
        <v>24.1</v>
      </c>
      <c r="L160" s="30">
        <v>16.5</v>
      </c>
      <c r="M160" s="23">
        <v>14.6</v>
      </c>
      <c r="N160" s="31">
        <v>13.6</v>
      </c>
      <c r="O160" s="31">
        <v>12.9</v>
      </c>
      <c r="P160" s="31">
        <v>11.4</v>
      </c>
      <c r="Q160" s="32">
        <v>9</v>
      </c>
      <c r="R160" s="31">
        <v>6.8</v>
      </c>
      <c r="S160" s="31">
        <v>5.8</v>
      </c>
      <c r="T160" s="31">
        <v>4.9</v>
      </c>
      <c r="U160" s="31">
        <v>3.8</v>
      </c>
      <c r="V160" s="32">
        <v>2.4</v>
      </c>
      <c r="W160" s="28">
        <f t="shared" si="7"/>
        <v>0.0741994200378044</v>
      </c>
      <c r="X160" s="28">
        <f>SUM(X$41,$W$46:$W160)</f>
        <v>90.951616389766</v>
      </c>
      <c r="Y160" s="29">
        <v>4.833</v>
      </c>
    </row>
    <row r="161" spans="1:25" ht="12.75">
      <c r="A161" s="20">
        <v>155</v>
      </c>
      <c r="B161" s="21" t="s">
        <v>143</v>
      </c>
      <c r="C161" s="23">
        <v>25.5</v>
      </c>
      <c r="D161" s="23">
        <v>28.6</v>
      </c>
      <c r="E161" s="22">
        <v>30.7</v>
      </c>
      <c r="F161" s="23">
        <v>32.7</v>
      </c>
      <c r="G161" s="30">
        <v>34.2</v>
      </c>
      <c r="H161" s="23">
        <v>34.6</v>
      </c>
      <c r="I161" s="23">
        <v>34.7</v>
      </c>
      <c r="J161" s="23">
        <v>24.5</v>
      </c>
      <c r="K161" s="23">
        <v>20</v>
      </c>
      <c r="L161" s="30">
        <v>19.8</v>
      </c>
      <c r="M161" s="23">
        <v>19.9</v>
      </c>
      <c r="N161" s="31">
        <v>19.3</v>
      </c>
      <c r="O161" s="31">
        <v>17.2</v>
      </c>
      <c r="P161" s="31">
        <v>14</v>
      </c>
      <c r="Q161" s="32">
        <v>10.7</v>
      </c>
      <c r="R161" s="31">
        <v>8.5</v>
      </c>
      <c r="S161" s="31">
        <v>7.6</v>
      </c>
      <c r="T161" s="31">
        <v>7.4</v>
      </c>
      <c r="U161" s="31">
        <v>6.5</v>
      </c>
      <c r="V161" s="32">
        <v>5</v>
      </c>
      <c r="W161" s="28">
        <f t="shared" si="7"/>
        <v>0.09085705933865643</v>
      </c>
      <c r="X161" s="28">
        <f>SUM(X$41,$W$46:$W161)</f>
        <v>91.04247344910466</v>
      </c>
      <c r="Y161" s="29">
        <v>5.918</v>
      </c>
    </row>
    <row r="162" spans="1:25" ht="12.75">
      <c r="A162" s="20">
        <v>156</v>
      </c>
      <c r="B162" s="21" t="s">
        <v>177</v>
      </c>
      <c r="C162" s="23">
        <v>29.1</v>
      </c>
      <c r="D162" s="23">
        <v>30.3</v>
      </c>
      <c r="E162" s="22">
        <v>30.7</v>
      </c>
      <c r="F162" s="23">
        <v>31.6</v>
      </c>
      <c r="G162" s="30">
        <v>33.3</v>
      </c>
      <c r="H162" s="23">
        <v>35</v>
      </c>
      <c r="I162" s="23">
        <v>34</v>
      </c>
      <c r="J162" s="23">
        <v>30.3</v>
      </c>
      <c r="K162" s="23">
        <v>25.2</v>
      </c>
      <c r="L162" s="30">
        <v>17</v>
      </c>
      <c r="M162" s="23">
        <v>9.7</v>
      </c>
      <c r="N162" s="31">
        <v>10.8</v>
      </c>
      <c r="O162" s="31">
        <v>9.8</v>
      </c>
      <c r="P162" s="31">
        <v>9.4</v>
      </c>
      <c r="Q162" s="32">
        <v>8.6</v>
      </c>
      <c r="R162" s="31">
        <v>7.6</v>
      </c>
      <c r="S162" s="31">
        <v>6.8</v>
      </c>
      <c r="T162" s="31">
        <v>6.6</v>
      </c>
      <c r="U162" s="31">
        <v>6.4</v>
      </c>
      <c r="V162" s="32">
        <v>5.8</v>
      </c>
      <c r="W162" s="28">
        <f t="shared" si="7"/>
        <v>0.02818748917637262</v>
      </c>
      <c r="X162" s="28">
        <f>SUM(X$41,$W$46:$W162)</f>
        <v>91.07066093828104</v>
      </c>
      <c r="Y162" s="29">
        <v>1.836</v>
      </c>
    </row>
    <row r="163" spans="1:25" ht="12.75">
      <c r="A163" s="20">
        <v>157</v>
      </c>
      <c r="B163" s="21" t="s">
        <v>180</v>
      </c>
      <c r="C163" s="23">
        <v>29.8</v>
      </c>
      <c r="D163" s="23">
        <v>30.5</v>
      </c>
      <c r="E163" s="22">
        <v>30.8</v>
      </c>
      <c r="F163" s="23">
        <v>30</v>
      </c>
      <c r="G163" s="30">
        <v>28.9</v>
      </c>
      <c r="H163" s="23">
        <v>28.6</v>
      </c>
      <c r="I163" s="23">
        <v>27.3</v>
      </c>
      <c r="J163" s="23">
        <v>26.6</v>
      </c>
      <c r="K163" s="23">
        <v>25.4</v>
      </c>
      <c r="L163" s="30">
        <v>23.6</v>
      </c>
      <c r="M163" s="23">
        <v>23</v>
      </c>
      <c r="N163" s="31">
        <v>21</v>
      </c>
      <c r="O163" s="31">
        <v>18.5</v>
      </c>
      <c r="P163" s="31">
        <v>16.3</v>
      </c>
      <c r="Q163" s="32">
        <v>14.3</v>
      </c>
      <c r="R163" s="31">
        <v>12.5</v>
      </c>
      <c r="S163" s="31">
        <v>10.6</v>
      </c>
      <c r="T163" s="31">
        <v>8.6</v>
      </c>
      <c r="U163" s="31">
        <v>7.5</v>
      </c>
      <c r="V163" s="32">
        <v>6.3</v>
      </c>
      <c r="W163" s="28">
        <f t="shared" si="7"/>
        <v>1.298313295037651</v>
      </c>
      <c r="X163" s="28">
        <f>SUM(X$41,$W$46:$W163)</f>
        <v>92.36897423331868</v>
      </c>
      <c r="Y163" s="29">
        <v>84.566</v>
      </c>
    </row>
    <row r="164" spans="1:25" ht="12.75">
      <c r="A164" s="20">
        <v>158</v>
      </c>
      <c r="B164" s="21" t="s">
        <v>157</v>
      </c>
      <c r="C164" s="23">
        <v>27.1</v>
      </c>
      <c r="D164" s="23">
        <v>29.6</v>
      </c>
      <c r="E164" s="22">
        <v>31</v>
      </c>
      <c r="F164" s="23">
        <v>31.5</v>
      </c>
      <c r="G164" s="30">
        <v>32.6</v>
      </c>
      <c r="H164" s="23">
        <v>32</v>
      </c>
      <c r="I164" s="23">
        <v>31.3</v>
      </c>
      <c r="J164" s="23">
        <v>27.5</v>
      </c>
      <c r="K164" s="23">
        <v>22.7</v>
      </c>
      <c r="L164" s="30">
        <v>16.2</v>
      </c>
      <c r="M164" s="23">
        <v>15.7</v>
      </c>
      <c r="N164" s="31">
        <v>15.9</v>
      </c>
      <c r="O164" s="31">
        <v>15.3</v>
      </c>
      <c r="P164" s="31">
        <v>13.6</v>
      </c>
      <c r="Q164" s="32">
        <v>11.2</v>
      </c>
      <c r="R164" s="31">
        <v>8.8</v>
      </c>
      <c r="S164" s="31">
        <v>7.1</v>
      </c>
      <c r="T164" s="31">
        <v>6</v>
      </c>
      <c r="U164" s="31">
        <v>5.1</v>
      </c>
      <c r="V164" s="32">
        <v>4</v>
      </c>
      <c r="W164" s="28">
        <f t="shared" si="7"/>
        <v>0.504396388562389</v>
      </c>
      <c r="X164" s="28">
        <f>SUM(X$41,$W$46:$W164)</f>
        <v>92.87337062188107</v>
      </c>
      <c r="Y164" s="29">
        <v>32.854</v>
      </c>
    </row>
    <row r="165" spans="1:25" ht="12.75">
      <c r="A165" s="20">
        <v>159</v>
      </c>
      <c r="B165" s="21" t="s">
        <v>175</v>
      </c>
      <c r="C165" s="23">
        <v>28.8</v>
      </c>
      <c r="D165" s="23">
        <v>29.9</v>
      </c>
      <c r="E165" s="22">
        <v>31</v>
      </c>
      <c r="F165" s="23">
        <v>32.1</v>
      </c>
      <c r="G165" s="30">
        <v>34.2</v>
      </c>
      <c r="H165" s="23">
        <v>35.6</v>
      </c>
      <c r="I165" s="23">
        <v>36.7</v>
      </c>
      <c r="J165" s="23">
        <v>33.5</v>
      </c>
      <c r="K165" s="23">
        <v>28.7</v>
      </c>
      <c r="L165" s="30">
        <v>23.6</v>
      </c>
      <c r="M165" s="23">
        <v>21</v>
      </c>
      <c r="N165" s="31">
        <v>19.9</v>
      </c>
      <c r="O165" s="31">
        <v>18.3</v>
      </c>
      <c r="P165" s="31">
        <v>16.7</v>
      </c>
      <c r="Q165" s="32">
        <v>15</v>
      </c>
      <c r="R165" s="31">
        <v>13.4</v>
      </c>
      <c r="S165" s="31">
        <v>12.1</v>
      </c>
      <c r="T165" s="31">
        <v>10.9</v>
      </c>
      <c r="U165" s="31">
        <v>9.8</v>
      </c>
      <c r="V165" s="32">
        <v>8.6</v>
      </c>
      <c r="W165" s="28">
        <f t="shared" si="7"/>
        <v>0.2853292409274974</v>
      </c>
      <c r="X165" s="28">
        <f>SUM(X$41,$W$46:$W165)</f>
        <v>93.15869986280856</v>
      </c>
      <c r="Y165" s="29">
        <v>18.585</v>
      </c>
    </row>
    <row r="166" spans="1:25" ht="12.75">
      <c r="A166" s="20">
        <v>160</v>
      </c>
      <c r="B166" s="21" t="s">
        <v>170</v>
      </c>
      <c r="C166" s="23">
        <v>28.4</v>
      </c>
      <c r="D166" s="23">
        <v>30.3</v>
      </c>
      <c r="E166" s="22">
        <v>31</v>
      </c>
      <c r="F166" s="23">
        <v>28.5</v>
      </c>
      <c r="G166" s="30">
        <v>24.5</v>
      </c>
      <c r="H166" s="23">
        <v>19.9</v>
      </c>
      <c r="I166" s="23">
        <v>16.4</v>
      </c>
      <c r="J166" s="23">
        <v>13.2</v>
      </c>
      <c r="K166" s="23">
        <v>11</v>
      </c>
      <c r="L166" s="30">
        <v>8.9</v>
      </c>
      <c r="M166" s="23">
        <v>6.8</v>
      </c>
      <c r="N166" s="31">
        <v>6.1</v>
      </c>
      <c r="O166" s="31">
        <v>4.7</v>
      </c>
      <c r="P166" s="31">
        <v>3.4</v>
      </c>
      <c r="Q166" s="32">
        <v>2.1</v>
      </c>
      <c r="R166" s="31">
        <v>0.9</v>
      </c>
      <c r="S166" s="31">
        <v>-0.09999999999999964</v>
      </c>
      <c r="T166" s="31">
        <v>-1.3</v>
      </c>
      <c r="U166" s="33">
        <v>-2.2</v>
      </c>
      <c r="V166" s="34">
        <v>-3</v>
      </c>
      <c r="W166" s="28">
        <f t="shared" si="7"/>
        <v>0.9672638238447736</v>
      </c>
      <c r="X166" s="28">
        <f>SUM(X$41,$W$46:$W166)</f>
        <v>94.12596368665334</v>
      </c>
      <c r="Y166" s="29">
        <v>63.003</v>
      </c>
    </row>
    <row r="167" spans="1:25" ht="12.75">
      <c r="A167" s="20">
        <v>161</v>
      </c>
      <c r="B167" s="21" t="s">
        <v>162</v>
      </c>
      <c r="C167" s="23">
        <v>27.7</v>
      </c>
      <c r="D167" s="23">
        <v>29.5</v>
      </c>
      <c r="E167" s="22">
        <v>31.1</v>
      </c>
      <c r="F167" s="23">
        <v>32.3</v>
      </c>
      <c r="G167" s="30">
        <v>32.1</v>
      </c>
      <c r="H167" s="23">
        <v>33.1</v>
      </c>
      <c r="I167" s="23">
        <v>32.9</v>
      </c>
      <c r="J167" s="23">
        <v>32.1</v>
      </c>
      <c r="K167" s="23">
        <v>30.5</v>
      </c>
      <c r="L167" s="30">
        <v>27.4</v>
      </c>
      <c r="M167" s="23">
        <v>24.2</v>
      </c>
      <c r="N167" s="31">
        <v>22.3</v>
      </c>
      <c r="O167" s="31">
        <v>20.2</v>
      </c>
      <c r="P167" s="31">
        <v>17.9</v>
      </c>
      <c r="Q167" s="32">
        <v>15.6</v>
      </c>
      <c r="R167" s="31">
        <v>13.3</v>
      </c>
      <c r="S167" s="31">
        <v>11.2</v>
      </c>
      <c r="T167" s="31">
        <v>9.3</v>
      </c>
      <c r="U167" s="31">
        <v>8</v>
      </c>
      <c r="V167" s="32">
        <v>6.9</v>
      </c>
      <c r="W167" s="28">
        <f t="shared" si="7"/>
        <v>0.10492009860094254</v>
      </c>
      <c r="X167" s="28">
        <f>SUM(X$41,$W$46:$W167)</f>
        <v>94.23088378525428</v>
      </c>
      <c r="Y167" s="29">
        <v>6.834</v>
      </c>
    </row>
    <row r="168" spans="1:25" ht="12.75">
      <c r="A168" s="20">
        <v>162</v>
      </c>
      <c r="B168" s="21" t="s">
        <v>164</v>
      </c>
      <c r="C168" s="23">
        <v>27.8</v>
      </c>
      <c r="D168" s="23">
        <v>29.9</v>
      </c>
      <c r="E168" s="22">
        <v>31.2</v>
      </c>
      <c r="F168" s="23">
        <v>32</v>
      </c>
      <c r="G168" s="30">
        <v>32.3</v>
      </c>
      <c r="H168" s="23">
        <v>33.4</v>
      </c>
      <c r="I168" s="23">
        <v>37.1</v>
      </c>
      <c r="J168" s="23">
        <v>33.9</v>
      </c>
      <c r="K168" s="25">
        <v>2</v>
      </c>
      <c r="L168" s="30">
        <v>16.1</v>
      </c>
      <c r="M168" s="23">
        <v>23.3</v>
      </c>
      <c r="N168" s="31">
        <v>27.3</v>
      </c>
      <c r="O168" s="31">
        <v>27.2</v>
      </c>
      <c r="P168" s="31">
        <v>24.5</v>
      </c>
      <c r="Q168" s="32">
        <v>20.6</v>
      </c>
      <c r="R168" s="31">
        <v>17.9</v>
      </c>
      <c r="S168" s="31">
        <v>16.9</v>
      </c>
      <c r="T168" s="31">
        <v>16.3</v>
      </c>
      <c r="U168" s="31">
        <v>15.1</v>
      </c>
      <c r="V168" s="32">
        <v>13.1</v>
      </c>
      <c r="W168" s="28">
        <f t="shared" si="7"/>
        <v>0.1417664896811682</v>
      </c>
      <c r="X168" s="28">
        <f>SUM(X$41,$W$46:$W168)</f>
        <v>94.37265027493545</v>
      </c>
      <c r="Y168" s="29">
        <v>9.234</v>
      </c>
    </row>
    <row r="169" spans="1:25" ht="12.75">
      <c r="A169" s="20">
        <v>163</v>
      </c>
      <c r="B169" s="21" t="s">
        <v>179</v>
      </c>
      <c r="C169" s="23">
        <v>29.3</v>
      </c>
      <c r="D169" s="23">
        <v>35.6</v>
      </c>
      <c r="E169" s="22">
        <v>31.5</v>
      </c>
      <c r="F169" s="23">
        <v>20.3</v>
      </c>
      <c r="G169" s="30">
        <v>20.4</v>
      </c>
      <c r="H169" s="23">
        <v>20.5</v>
      </c>
      <c r="I169" s="23">
        <v>23.1</v>
      </c>
      <c r="J169" s="23">
        <v>22.1</v>
      </c>
      <c r="K169" s="23">
        <v>13.9</v>
      </c>
      <c r="L169" s="30">
        <v>11.9</v>
      </c>
      <c r="M169" s="23">
        <v>9.6</v>
      </c>
      <c r="N169" s="31">
        <v>9.7</v>
      </c>
      <c r="O169" s="31">
        <v>10.8</v>
      </c>
      <c r="P169" s="31">
        <v>11.5</v>
      </c>
      <c r="Q169" s="32">
        <v>10.7</v>
      </c>
      <c r="R169" s="31">
        <v>8.4</v>
      </c>
      <c r="S169" s="31">
        <v>5.8</v>
      </c>
      <c r="T169" s="31">
        <v>4</v>
      </c>
      <c r="U169" s="31">
        <v>3.1</v>
      </c>
      <c r="V169" s="32">
        <v>2.2</v>
      </c>
      <c r="W169" s="28">
        <f t="shared" si="7"/>
        <v>0.0016120296097598722</v>
      </c>
      <c r="X169" s="28">
        <f>SUM(X$41,$W$46:$W169)</f>
        <v>94.37426230454521</v>
      </c>
      <c r="Y169" s="29">
        <v>0.105</v>
      </c>
    </row>
    <row r="170" spans="1:25" ht="12.75">
      <c r="A170" s="20">
        <v>164</v>
      </c>
      <c r="B170" s="21" t="s">
        <v>188</v>
      </c>
      <c r="C170" s="23">
        <v>31.9</v>
      </c>
      <c r="D170" s="23">
        <v>31.4</v>
      </c>
      <c r="E170" s="22">
        <v>31.6</v>
      </c>
      <c r="F170" s="23">
        <v>32.7</v>
      </c>
      <c r="G170" s="30">
        <v>33.9</v>
      </c>
      <c r="H170" s="23">
        <v>33.3</v>
      </c>
      <c r="I170" s="23">
        <v>31.5</v>
      </c>
      <c r="J170" s="23">
        <v>32.7</v>
      </c>
      <c r="K170" s="23">
        <v>29.4</v>
      </c>
      <c r="L170" s="30">
        <v>28.3</v>
      </c>
      <c r="M170" s="23">
        <v>25</v>
      </c>
      <c r="N170" s="31">
        <v>22.6</v>
      </c>
      <c r="O170" s="31">
        <v>22.6</v>
      </c>
      <c r="P170" s="31">
        <v>21.7</v>
      </c>
      <c r="Q170" s="32">
        <v>20.2</v>
      </c>
      <c r="R170" s="31">
        <v>18.1</v>
      </c>
      <c r="S170" s="31">
        <v>16.1</v>
      </c>
      <c r="T170" s="31">
        <v>14.2</v>
      </c>
      <c r="U170" s="31">
        <v>12.7</v>
      </c>
      <c r="V170" s="32">
        <v>11.2</v>
      </c>
      <c r="W170" s="28">
        <f t="shared" si="7"/>
        <v>0.4298131519508322</v>
      </c>
      <c r="X170" s="28">
        <f>SUM(X$41,$W$46:$W170)</f>
        <v>94.80407545649605</v>
      </c>
      <c r="Y170" s="29">
        <v>27.996</v>
      </c>
    </row>
    <row r="171" spans="1:25" ht="12.75">
      <c r="A171" s="20">
        <v>165</v>
      </c>
      <c r="B171" s="21" t="s">
        <v>182</v>
      </c>
      <c r="C171" s="23">
        <v>31</v>
      </c>
      <c r="D171" s="23">
        <v>33.4</v>
      </c>
      <c r="E171" s="22">
        <v>31.6</v>
      </c>
      <c r="F171" s="23">
        <v>32.6</v>
      </c>
      <c r="G171" s="30">
        <v>34.4</v>
      </c>
      <c r="H171" s="23">
        <v>34</v>
      </c>
      <c r="I171" s="23">
        <v>32.6</v>
      </c>
      <c r="J171" s="23">
        <v>29.8</v>
      </c>
      <c r="K171" s="23">
        <v>29</v>
      </c>
      <c r="L171" s="30">
        <v>24.7</v>
      </c>
      <c r="M171" s="23">
        <v>21.3</v>
      </c>
      <c r="N171" s="31">
        <v>20.2</v>
      </c>
      <c r="O171" s="31">
        <v>18.7</v>
      </c>
      <c r="P171" s="31">
        <v>16.6</v>
      </c>
      <c r="Q171" s="32">
        <v>14.5</v>
      </c>
      <c r="R171" s="31">
        <v>12.4</v>
      </c>
      <c r="S171" s="31">
        <v>10.6</v>
      </c>
      <c r="T171" s="31">
        <v>8.8</v>
      </c>
      <c r="U171" s="31">
        <v>7.1</v>
      </c>
      <c r="V171" s="32">
        <v>5.3</v>
      </c>
      <c r="W171" s="28">
        <f t="shared" si="7"/>
        <v>0.08387159769636363</v>
      </c>
      <c r="X171" s="28">
        <f>SUM(X$41,$W$46:$W171)</f>
        <v>94.88794705419241</v>
      </c>
      <c r="Y171" s="29">
        <v>5.463</v>
      </c>
    </row>
    <row r="172" spans="1:25" ht="12.75">
      <c r="A172" s="20">
        <v>166</v>
      </c>
      <c r="B172" s="21" t="s">
        <v>165</v>
      </c>
      <c r="C172" s="23">
        <v>27.9</v>
      </c>
      <c r="D172" s="23">
        <v>29.9</v>
      </c>
      <c r="E172" s="22">
        <v>31.7</v>
      </c>
      <c r="F172" s="23">
        <v>33.5</v>
      </c>
      <c r="G172" s="30">
        <v>35.5</v>
      </c>
      <c r="H172" s="23">
        <v>37.9</v>
      </c>
      <c r="I172" s="23">
        <v>39</v>
      </c>
      <c r="J172" s="23">
        <v>34.8</v>
      </c>
      <c r="K172" s="23">
        <v>28.7</v>
      </c>
      <c r="L172" s="30">
        <v>26.1</v>
      </c>
      <c r="M172" s="23">
        <v>24.6</v>
      </c>
      <c r="N172" s="31">
        <v>23.3</v>
      </c>
      <c r="O172" s="31">
        <v>20.9</v>
      </c>
      <c r="P172" s="31">
        <v>17.9</v>
      </c>
      <c r="Q172" s="32">
        <v>15</v>
      </c>
      <c r="R172" s="31">
        <v>12.8</v>
      </c>
      <c r="S172" s="31">
        <v>11.1</v>
      </c>
      <c r="T172" s="31">
        <v>9.7</v>
      </c>
      <c r="U172" s="31">
        <v>8.5</v>
      </c>
      <c r="V172" s="32">
        <v>6.9</v>
      </c>
      <c r="W172" s="28">
        <f t="shared" si="7"/>
        <v>0.2900732137790764</v>
      </c>
      <c r="X172" s="28">
        <f>SUM(X$41,$W$46:$W172)</f>
        <v>95.17802026797149</v>
      </c>
      <c r="Y172" s="29">
        <v>18.894</v>
      </c>
    </row>
    <row r="173" spans="1:25" ht="12.75">
      <c r="A173" s="20">
        <v>167</v>
      </c>
      <c r="B173" s="21" t="s">
        <v>196</v>
      </c>
      <c r="C173" s="23">
        <v>33.7</v>
      </c>
      <c r="D173" s="23">
        <v>32.3</v>
      </c>
      <c r="E173" s="22">
        <v>31.9</v>
      </c>
      <c r="F173" s="23">
        <v>32.4</v>
      </c>
      <c r="G173" s="30">
        <v>31.1</v>
      </c>
      <c r="H173" s="23">
        <v>30.4</v>
      </c>
      <c r="I173" s="23">
        <v>32.1</v>
      </c>
      <c r="J173" s="23">
        <v>28.8</v>
      </c>
      <c r="K173" s="23">
        <v>25.8</v>
      </c>
      <c r="L173" s="30">
        <v>25.2</v>
      </c>
      <c r="M173" s="23">
        <v>23.4</v>
      </c>
      <c r="N173" s="31">
        <v>19.8</v>
      </c>
      <c r="O173" s="31">
        <v>18</v>
      </c>
      <c r="P173" s="31">
        <v>16.7</v>
      </c>
      <c r="Q173" s="32">
        <v>15.1</v>
      </c>
      <c r="R173" s="31">
        <v>13.4</v>
      </c>
      <c r="S173" s="31">
        <v>11.5</v>
      </c>
      <c r="T173" s="31">
        <v>9.4</v>
      </c>
      <c r="U173" s="31">
        <v>7.4</v>
      </c>
      <c r="V173" s="32">
        <v>6.4</v>
      </c>
      <c r="W173" s="28">
        <f t="shared" si="7"/>
        <v>0.0016887929245103424</v>
      </c>
      <c r="X173" s="28">
        <f>SUM(X$41,$W$46:$W173)</f>
        <v>95.179709060896</v>
      </c>
      <c r="Y173" s="29">
        <v>0.11</v>
      </c>
    </row>
    <row r="174" spans="1:25" ht="12.75">
      <c r="A174" s="20">
        <v>168</v>
      </c>
      <c r="B174" s="21" t="s">
        <v>54</v>
      </c>
      <c r="C174" s="23">
        <v>14.8</v>
      </c>
      <c r="D174" s="23">
        <v>24.2</v>
      </c>
      <c r="E174" s="22">
        <v>32</v>
      </c>
      <c r="F174" s="23">
        <v>34.7</v>
      </c>
      <c r="G174" s="30">
        <v>31.8</v>
      </c>
      <c r="H174" s="23">
        <v>31.6</v>
      </c>
      <c r="I174" s="23">
        <v>31</v>
      </c>
      <c r="J174" s="23">
        <v>28.2</v>
      </c>
      <c r="K174" s="23">
        <v>27.6</v>
      </c>
      <c r="L174" s="30">
        <v>27.1</v>
      </c>
      <c r="M174" s="23">
        <v>26.7</v>
      </c>
      <c r="N174" s="31">
        <v>24.9</v>
      </c>
      <c r="O174" s="31">
        <v>22.6</v>
      </c>
      <c r="P174" s="31">
        <v>20.8</v>
      </c>
      <c r="Q174" s="32">
        <v>19.4</v>
      </c>
      <c r="R174" s="31">
        <v>17.9</v>
      </c>
      <c r="S174" s="31">
        <v>16.1</v>
      </c>
      <c r="T174" s="31">
        <v>14.1</v>
      </c>
      <c r="U174" s="31">
        <v>12.3</v>
      </c>
      <c r="V174" s="32">
        <v>10.6</v>
      </c>
      <c r="W174" s="28">
        <f aca="true" t="shared" si="8" ref="W174:W201">100*$Y174/$Y$203</f>
        <v>0.0023489574313643852</v>
      </c>
      <c r="X174" s="28">
        <f>SUM(X$41,$W$46:$W174)</f>
        <v>95.18205801832737</v>
      </c>
      <c r="Y174" s="29">
        <v>0.153</v>
      </c>
    </row>
    <row r="175" spans="1:25" ht="12.75">
      <c r="A175" s="20">
        <v>169</v>
      </c>
      <c r="B175" s="21" t="s">
        <v>121</v>
      </c>
      <c r="C175" s="23">
        <v>23</v>
      </c>
      <c r="D175" s="23">
        <v>25.8</v>
      </c>
      <c r="E175" s="22">
        <v>32</v>
      </c>
      <c r="F175" s="23">
        <v>38.1</v>
      </c>
      <c r="G175" s="30">
        <v>35.2</v>
      </c>
      <c r="H175" s="23">
        <v>30.3</v>
      </c>
      <c r="I175" s="23">
        <v>25.6</v>
      </c>
      <c r="J175" s="23">
        <v>19.4</v>
      </c>
      <c r="K175" s="23">
        <v>18.1</v>
      </c>
      <c r="L175" s="30">
        <v>12</v>
      </c>
      <c r="M175" s="23">
        <v>8.8</v>
      </c>
      <c r="N175" s="31">
        <v>6.8</v>
      </c>
      <c r="O175" s="31">
        <v>5.7</v>
      </c>
      <c r="P175" s="31">
        <v>4.9</v>
      </c>
      <c r="Q175" s="32">
        <v>3.4</v>
      </c>
      <c r="R175" s="31">
        <v>1.1</v>
      </c>
      <c r="S175" s="26">
        <v>-1.3</v>
      </c>
      <c r="T175" s="35">
        <v>-2.9</v>
      </c>
      <c r="U175" s="35">
        <v>-3.7</v>
      </c>
      <c r="V175" s="36">
        <v>-3.9</v>
      </c>
      <c r="W175" s="28">
        <f t="shared" si="8"/>
        <v>0.0017041455874604362</v>
      </c>
      <c r="X175" s="28">
        <f>SUM(X$41,$W$46:$W175)</f>
        <v>95.18376216391482</v>
      </c>
      <c r="Y175" s="29">
        <v>0.111</v>
      </c>
    </row>
    <row r="176" spans="1:25" ht="12.75">
      <c r="A176" s="20">
        <v>170</v>
      </c>
      <c r="B176" s="21" t="s">
        <v>193</v>
      </c>
      <c r="C176" s="23">
        <v>33</v>
      </c>
      <c r="D176" s="23">
        <v>35.2</v>
      </c>
      <c r="E176" s="22">
        <v>32.3</v>
      </c>
      <c r="F176" s="23">
        <v>28.3</v>
      </c>
      <c r="G176" s="30">
        <v>25.3</v>
      </c>
      <c r="H176" s="23">
        <v>26.6</v>
      </c>
      <c r="I176" s="23">
        <v>25.9</v>
      </c>
      <c r="J176" s="23">
        <v>23.6</v>
      </c>
      <c r="K176" s="23">
        <v>21.2</v>
      </c>
      <c r="L176" s="30">
        <v>19.3</v>
      </c>
      <c r="M176" s="23">
        <v>16.7</v>
      </c>
      <c r="N176" s="31">
        <v>14.5</v>
      </c>
      <c r="O176" s="31">
        <v>12.8</v>
      </c>
      <c r="P176" s="31">
        <v>11</v>
      </c>
      <c r="Q176" s="32">
        <v>9.5</v>
      </c>
      <c r="R176" s="31">
        <v>8.3</v>
      </c>
      <c r="S176" s="31">
        <v>7.1</v>
      </c>
      <c r="T176" s="31">
        <v>5.6</v>
      </c>
      <c r="U176" s="31">
        <v>4.2</v>
      </c>
      <c r="V176" s="32">
        <v>2.9</v>
      </c>
      <c r="W176" s="28">
        <f t="shared" si="8"/>
        <v>0.01271200492267785</v>
      </c>
      <c r="X176" s="28">
        <f>SUM(X$41,$W$46:$W176)</f>
        <v>95.1964741688375</v>
      </c>
      <c r="Y176" s="29">
        <v>0.828</v>
      </c>
    </row>
    <row r="177" spans="1:25" ht="12.75">
      <c r="A177" s="20">
        <v>171</v>
      </c>
      <c r="B177" s="21" t="s">
        <v>163</v>
      </c>
      <c r="C177" s="23">
        <v>27.8</v>
      </c>
      <c r="D177" s="23">
        <v>30</v>
      </c>
      <c r="E177" s="22">
        <v>32.4</v>
      </c>
      <c r="F177" s="23">
        <v>34.1</v>
      </c>
      <c r="G177" s="30">
        <v>36.4</v>
      </c>
      <c r="H177" s="23">
        <v>37.2</v>
      </c>
      <c r="I177" s="23">
        <v>37.7</v>
      </c>
      <c r="J177" s="23">
        <v>35</v>
      </c>
      <c r="K177" s="23">
        <v>29.2</v>
      </c>
      <c r="L177" s="30">
        <v>26.6</v>
      </c>
      <c r="M177" s="23">
        <v>25.9</v>
      </c>
      <c r="N177" s="31">
        <v>27.4</v>
      </c>
      <c r="O177" s="31">
        <v>25.7</v>
      </c>
      <c r="P177" s="31">
        <v>22.8</v>
      </c>
      <c r="Q177" s="32">
        <v>20.3</v>
      </c>
      <c r="R177" s="31">
        <v>18.8</v>
      </c>
      <c r="S177" s="31">
        <v>17.5</v>
      </c>
      <c r="T177" s="31">
        <v>16</v>
      </c>
      <c r="U177" s="31">
        <v>14.3</v>
      </c>
      <c r="V177" s="32">
        <v>12.6</v>
      </c>
      <c r="W177" s="28">
        <f t="shared" si="8"/>
        <v>0.546539448360397</v>
      </c>
      <c r="X177" s="28">
        <f>SUM(X$41,$W$46:$W177)</f>
        <v>95.74301361719789</v>
      </c>
      <c r="Y177" s="29">
        <v>35.599</v>
      </c>
    </row>
    <row r="178" spans="1:25" ht="12.75">
      <c r="A178" s="20">
        <v>172</v>
      </c>
      <c r="B178" s="21" t="s">
        <v>203</v>
      </c>
      <c r="C178" s="23">
        <v>37</v>
      </c>
      <c r="D178" s="23">
        <v>33.8</v>
      </c>
      <c r="E178" s="22">
        <v>32.4</v>
      </c>
      <c r="F178" s="23">
        <v>32.2</v>
      </c>
      <c r="G178" s="30">
        <v>32.9</v>
      </c>
      <c r="H178" s="23">
        <v>34.4</v>
      </c>
      <c r="I178" s="23">
        <v>31.7</v>
      </c>
      <c r="J178" s="23">
        <v>30.3</v>
      </c>
      <c r="K178" s="23">
        <v>29.4</v>
      </c>
      <c r="L178" s="30">
        <v>27.5</v>
      </c>
      <c r="M178" s="23">
        <v>24.5</v>
      </c>
      <c r="N178" s="31">
        <v>21.4</v>
      </c>
      <c r="O178" s="31">
        <v>18.9</v>
      </c>
      <c r="P178" s="31">
        <v>16.5</v>
      </c>
      <c r="Q178" s="32">
        <v>14.6</v>
      </c>
      <c r="R178" s="31">
        <v>12.5</v>
      </c>
      <c r="S178" s="31">
        <v>10.5</v>
      </c>
      <c r="T178" s="31">
        <v>9.1</v>
      </c>
      <c r="U178" s="31">
        <v>8</v>
      </c>
      <c r="V178" s="32">
        <v>6.7</v>
      </c>
      <c r="W178" s="28">
        <f t="shared" si="8"/>
        <v>0.0042373349742259505</v>
      </c>
      <c r="X178" s="28">
        <f>SUM(X$41,$W$46:$W178)</f>
        <v>95.74725095217211</v>
      </c>
      <c r="Y178" s="29">
        <v>0.276</v>
      </c>
    </row>
    <row r="179" spans="1:25" ht="12.75">
      <c r="A179" s="20">
        <v>173</v>
      </c>
      <c r="B179" s="21" t="s">
        <v>183</v>
      </c>
      <c r="C179" s="23">
        <v>31.1</v>
      </c>
      <c r="D179" s="23">
        <v>32.1</v>
      </c>
      <c r="E179" s="22">
        <v>32.6</v>
      </c>
      <c r="F179" s="23">
        <v>30.8</v>
      </c>
      <c r="G179" s="30">
        <v>25.8</v>
      </c>
      <c r="H179" s="23">
        <v>24.9</v>
      </c>
      <c r="I179" s="23">
        <v>23.2</v>
      </c>
      <c r="J179" s="23">
        <v>21.4</v>
      </c>
      <c r="K179" s="23">
        <v>19.8</v>
      </c>
      <c r="L179" s="30">
        <v>17.9</v>
      </c>
      <c r="M179" s="23">
        <v>15.6</v>
      </c>
      <c r="N179" s="31">
        <v>13.2</v>
      </c>
      <c r="O179" s="31">
        <v>11.8</v>
      </c>
      <c r="P179" s="31">
        <v>10.4</v>
      </c>
      <c r="Q179" s="32">
        <v>9</v>
      </c>
      <c r="R179" s="31">
        <v>7.5</v>
      </c>
      <c r="S179" s="31">
        <v>6</v>
      </c>
      <c r="T179" s="31">
        <v>4.6</v>
      </c>
      <c r="U179" s="31">
        <v>3.3</v>
      </c>
      <c r="V179" s="32">
        <v>2.1</v>
      </c>
      <c r="W179" s="28">
        <f t="shared" si="8"/>
        <v>0.6900407889549258</v>
      </c>
      <c r="X179" s="28">
        <f>SUM(X$41,$W$46:$W179)</f>
        <v>96.43729174112704</v>
      </c>
      <c r="Y179" s="29">
        <v>44.946</v>
      </c>
    </row>
    <row r="180" spans="1:25" ht="12.75">
      <c r="A180" s="20">
        <v>174</v>
      </c>
      <c r="B180" s="21" t="s">
        <v>168</v>
      </c>
      <c r="C180" s="23">
        <v>28.1</v>
      </c>
      <c r="D180" s="23">
        <v>31.4</v>
      </c>
      <c r="E180" s="22">
        <v>32.7</v>
      </c>
      <c r="F180" s="23">
        <v>33.1</v>
      </c>
      <c r="G180" s="30">
        <v>31.6</v>
      </c>
      <c r="H180" s="23">
        <v>28.8</v>
      </c>
      <c r="I180" s="23">
        <v>22.5</v>
      </c>
      <c r="J180" s="23">
        <v>22.7</v>
      </c>
      <c r="K180" s="23">
        <v>22.7</v>
      </c>
      <c r="L180" s="30">
        <v>21.6</v>
      </c>
      <c r="M180" s="23">
        <v>19.2</v>
      </c>
      <c r="N180" s="31">
        <v>16.9</v>
      </c>
      <c r="O180" s="31">
        <v>15.1</v>
      </c>
      <c r="P180" s="31">
        <v>13.6</v>
      </c>
      <c r="Q180" s="32">
        <v>12.1</v>
      </c>
      <c r="R180" s="31">
        <v>10.6</v>
      </c>
      <c r="S180" s="31">
        <v>9.2</v>
      </c>
      <c r="T180" s="31">
        <v>7.7</v>
      </c>
      <c r="U180" s="31">
        <v>6.2</v>
      </c>
      <c r="V180" s="32">
        <v>4.8</v>
      </c>
      <c r="W180" s="28">
        <f t="shared" si="8"/>
        <v>0.10237155655122694</v>
      </c>
      <c r="X180" s="28">
        <f>SUM(X$41,$W$46:$W180)</f>
        <v>96.53966329767827</v>
      </c>
      <c r="Y180" s="29">
        <v>6.668</v>
      </c>
    </row>
    <row r="181" spans="1:25" ht="12.75">
      <c r="A181" s="20">
        <v>175</v>
      </c>
      <c r="B181" s="21" t="s">
        <v>161</v>
      </c>
      <c r="C181" s="23">
        <v>27.7</v>
      </c>
      <c r="D181" s="23">
        <v>32</v>
      </c>
      <c r="E181" s="22">
        <v>32.7</v>
      </c>
      <c r="F181" s="23">
        <v>28.6</v>
      </c>
      <c r="G181" s="30">
        <v>25.9</v>
      </c>
      <c r="H181" s="23">
        <v>26.3</v>
      </c>
      <c r="I181" s="23">
        <v>28</v>
      </c>
      <c r="J181" s="23">
        <v>28.8</v>
      </c>
      <c r="K181" s="23">
        <v>25.2</v>
      </c>
      <c r="L181" s="30">
        <v>18.5</v>
      </c>
      <c r="M181" s="23">
        <v>16.9</v>
      </c>
      <c r="N181" s="31">
        <v>15.9</v>
      </c>
      <c r="O181" s="31">
        <v>14.6</v>
      </c>
      <c r="P181" s="31">
        <v>12.2</v>
      </c>
      <c r="Q181" s="32">
        <v>9.6</v>
      </c>
      <c r="R181" s="31">
        <v>7.8</v>
      </c>
      <c r="S181" s="31">
        <v>6.8</v>
      </c>
      <c r="T181" s="31">
        <v>5.7</v>
      </c>
      <c r="U181" s="31">
        <v>4.3</v>
      </c>
      <c r="V181" s="32">
        <v>2.7</v>
      </c>
      <c r="W181" s="28">
        <f t="shared" si="8"/>
        <v>0.4082733658318503</v>
      </c>
      <c r="X181" s="28">
        <f>SUM(X$41,$W$46:$W181)</f>
        <v>96.94793666351012</v>
      </c>
      <c r="Y181" s="29">
        <v>26.593</v>
      </c>
    </row>
    <row r="182" spans="1:25" ht="12.75">
      <c r="A182" s="20">
        <v>176</v>
      </c>
      <c r="B182" s="21" t="s">
        <v>194</v>
      </c>
      <c r="C182" s="23">
        <v>33.1</v>
      </c>
      <c r="D182" s="23">
        <v>33</v>
      </c>
      <c r="E182" s="22">
        <v>33</v>
      </c>
      <c r="F182" s="23">
        <v>32.7</v>
      </c>
      <c r="G182" s="30">
        <v>32.2</v>
      </c>
      <c r="H182" s="23">
        <v>32</v>
      </c>
      <c r="I182" s="23">
        <v>32.6</v>
      </c>
      <c r="J182" s="23">
        <v>33.1</v>
      </c>
      <c r="K182" s="23">
        <v>34.3</v>
      </c>
      <c r="L182" s="30">
        <v>35.5</v>
      </c>
      <c r="M182" s="23">
        <v>35.6</v>
      </c>
      <c r="N182" s="31">
        <v>35.2</v>
      </c>
      <c r="O182" s="31">
        <v>34.7</v>
      </c>
      <c r="P182" s="31">
        <v>34.1</v>
      </c>
      <c r="Q182" s="32">
        <v>33.5</v>
      </c>
      <c r="R182" s="31">
        <v>32.4</v>
      </c>
      <c r="S182" s="31">
        <v>30.7</v>
      </c>
      <c r="T182" s="31">
        <v>28.6</v>
      </c>
      <c r="U182" s="31">
        <v>26.1</v>
      </c>
      <c r="V182" s="32">
        <v>23.9</v>
      </c>
      <c r="W182" s="28">
        <f t="shared" si="8"/>
        <v>0.20363772137004707</v>
      </c>
      <c r="X182" s="28">
        <f>SUM(X$41,$W$46:$W182)</f>
        <v>97.15157438488016</v>
      </c>
      <c r="Y182" s="29">
        <v>13.264</v>
      </c>
    </row>
    <row r="183" spans="1:25" ht="12.75">
      <c r="A183" s="20">
        <v>177</v>
      </c>
      <c r="B183" s="21" t="s">
        <v>156</v>
      </c>
      <c r="C183" s="23">
        <v>27</v>
      </c>
      <c r="D183" s="23">
        <v>32.2</v>
      </c>
      <c r="E183" s="22">
        <v>33.1</v>
      </c>
      <c r="F183" s="23">
        <v>34.1</v>
      </c>
      <c r="G183" s="30">
        <v>27.8</v>
      </c>
      <c r="H183" s="23">
        <v>24.2</v>
      </c>
      <c r="I183" s="23">
        <v>24.4</v>
      </c>
      <c r="J183" s="23">
        <v>24.3</v>
      </c>
      <c r="K183" s="23">
        <v>20.4</v>
      </c>
      <c r="L183" s="30">
        <v>16.6</v>
      </c>
      <c r="M183" s="23">
        <v>14.4</v>
      </c>
      <c r="N183" s="31">
        <v>13.1</v>
      </c>
      <c r="O183" s="31">
        <v>12</v>
      </c>
      <c r="P183" s="31">
        <v>10.5</v>
      </c>
      <c r="Q183" s="32">
        <v>8.5</v>
      </c>
      <c r="R183" s="31">
        <v>6.8</v>
      </c>
      <c r="S183" s="31">
        <v>5.3</v>
      </c>
      <c r="T183" s="31">
        <v>4.4</v>
      </c>
      <c r="U183" s="31">
        <v>3.4</v>
      </c>
      <c r="V183" s="32">
        <v>2.4</v>
      </c>
      <c r="W183" s="28">
        <f t="shared" si="8"/>
        <v>0.00393028171522407</v>
      </c>
      <c r="X183" s="28">
        <f>SUM(X$41,$W$46:$W183)</f>
        <v>97.15550466659539</v>
      </c>
      <c r="Y183" s="29">
        <v>0.256</v>
      </c>
    </row>
    <row r="184" spans="1:25" ht="12.75">
      <c r="A184" s="20">
        <v>178</v>
      </c>
      <c r="B184" s="21" t="s">
        <v>192</v>
      </c>
      <c r="C184" s="23">
        <v>32.8</v>
      </c>
      <c r="D184" s="23">
        <v>32.9</v>
      </c>
      <c r="E184" s="22">
        <v>33.1</v>
      </c>
      <c r="F184" s="23">
        <v>31.1</v>
      </c>
      <c r="G184" s="30">
        <v>28.2</v>
      </c>
      <c r="H184" s="23">
        <v>24.2</v>
      </c>
      <c r="I184" s="23">
        <v>21.3</v>
      </c>
      <c r="J184" s="23">
        <v>19.4</v>
      </c>
      <c r="K184" s="23">
        <v>16.6</v>
      </c>
      <c r="L184" s="30">
        <v>14</v>
      </c>
      <c r="M184" s="23">
        <v>13.9</v>
      </c>
      <c r="N184" s="31">
        <v>13.3</v>
      </c>
      <c r="O184" s="31">
        <v>11.8</v>
      </c>
      <c r="P184" s="31">
        <v>9.6</v>
      </c>
      <c r="Q184" s="32">
        <v>7.5</v>
      </c>
      <c r="R184" s="31">
        <v>5.7</v>
      </c>
      <c r="S184" s="31">
        <v>4.1</v>
      </c>
      <c r="T184" s="31">
        <v>2.3</v>
      </c>
      <c r="U184" s="31">
        <v>0</v>
      </c>
      <c r="V184" s="34">
        <v>-2.4</v>
      </c>
      <c r="W184" s="28">
        <f t="shared" si="8"/>
        <v>0.0018269668910611883</v>
      </c>
      <c r="X184" s="28">
        <f>SUM(X$41,$W$46:$W184)</f>
        <v>97.15733163348645</v>
      </c>
      <c r="Y184" s="29">
        <v>0.119</v>
      </c>
    </row>
    <row r="185" spans="1:25" ht="12.75">
      <c r="A185" s="20">
        <v>179</v>
      </c>
      <c r="B185" s="21" t="s">
        <v>174</v>
      </c>
      <c r="C185" s="23">
        <v>28.7</v>
      </c>
      <c r="D185" s="23">
        <v>29.8</v>
      </c>
      <c r="E185" s="22">
        <v>33.2</v>
      </c>
      <c r="F185" s="23">
        <v>33.3</v>
      </c>
      <c r="G185" s="30">
        <v>28.5</v>
      </c>
      <c r="H185" s="23">
        <v>28.1</v>
      </c>
      <c r="I185" s="23">
        <v>28.3</v>
      </c>
      <c r="J185" s="23">
        <v>27.2</v>
      </c>
      <c r="K185" s="23">
        <v>22.5</v>
      </c>
      <c r="L185" s="30">
        <v>18.3</v>
      </c>
      <c r="M185" s="23">
        <v>16.2</v>
      </c>
      <c r="N185" s="31">
        <v>13.9</v>
      </c>
      <c r="O185" s="31">
        <v>12</v>
      </c>
      <c r="P185" s="31">
        <v>10.1</v>
      </c>
      <c r="Q185" s="32">
        <v>8.6</v>
      </c>
      <c r="R185" s="31">
        <v>7.5</v>
      </c>
      <c r="S185" s="31">
        <v>6.1</v>
      </c>
      <c r="T185" s="31">
        <v>4.7</v>
      </c>
      <c r="U185" s="31">
        <v>3.3</v>
      </c>
      <c r="V185" s="32">
        <v>2.1</v>
      </c>
      <c r="W185" s="28">
        <f t="shared" si="8"/>
        <v>0.011130680638818165</v>
      </c>
      <c r="X185" s="28">
        <f>SUM(X$41,$W$46:$W185)</f>
        <v>97.16846231412526</v>
      </c>
      <c r="Y185" s="29">
        <v>0.725</v>
      </c>
    </row>
    <row r="186" spans="1:25" ht="12.75">
      <c r="A186" s="20">
        <v>180</v>
      </c>
      <c r="B186" s="21" t="s">
        <v>181</v>
      </c>
      <c r="C186" s="23">
        <v>30.8</v>
      </c>
      <c r="D186" s="23">
        <v>31.8</v>
      </c>
      <c r="E186" s="22">
        <v>33.2</v>
      </c>
      <c r="F186" s="23">
        <v>33.7</v>
      </c>
      <c r="G186" s="30">
        <v>34.9</v>
      </c>
      <c r="H186" s="23">
        <v>36.2</v>
      </c>
      <c r="I186" s="23">
        <v>35.4</v>
      </c>
      <c r="J186" s="23">
        <v>31.4</v>
      </c>
      <c r="K186" s="23">
        <v>26.8</v>
      </c>
      <c r="L186" s="30">
        <v>16.6</v>
      </c>
      <c r="M186" s="23">
        <v>8.4</v>
      </c>
      <c r="N186" s="31">
        <v>10</v>
      </c>
      <c r="O186" s="31">
        <v>11</v>
      </c>
      <c r="P186" s="31">
        <v>10.6</v>
      </c>
      <c r="Q186" s="32">
        <v>9.5</v>
      </c>
      <c r="R186" s="31">
        <v>8.5</v>
      </c>
      <c r="S186" s="31">
        <v>7.8</v>
      </c>
      <c r="T186" s="31">
        <v>7.5</v>
      </c>
      <c r="U186" s="31">
        <v>7.3</v>
      </c>
      <c r="V186" s="32">
        <v>6.9</v>
      </c>
      <c r="W186" s="28">
        <f t="shared" si="8"/>
        <v>0.20142693790523356</v>
      </c>
      <c r="X186" s="28">
        <f>SUM(X$41,$W$46:$W186)</f>
        <v>97.3698892520305</v>
      </c>
      <c r="Y186" s="29">
        <v>13.12</v>
      </c>
    </row>
    <row r="187" spans="1:25" ht="12.75">
      <c r="A187" s="20">
        <v>181</v>
      </c>
      <c r="B187" s="21" t="s">
        <v>186</v>
      </c>
      <c r="C187" s="23">
        <v>31.4</v>
      </c>
      <c r="D187" s="23">
        <v>33.2</v>
      </c>
      <c r="E187" s="22">
        <v>33.2</v>
      </c>
      <c r="F187" s="23">
        <v>33.4</v>
      </c>
      <c r="G187" s="30">
        <v>33.5</v>
      </c>
      <c r="H187" s="23">
        <v>29.1</v>
      </c>
      <c r="I187" s="23">
        <v>25.4</v>
      </c>
      <c r="J187" s="23">
        <v>23.3</v>
      </c>
      <c r="K187" s="23">
        <v>21.9</v>
      </c>
      <c r="L187" s="30">
        <v>19</v>
      </c>
      <c r="M187" s="23">
        <v>16.7</v>
      </c>
      <c r="N187" s="31">
        <v>14.5</v>
      </c>
      <c r="O187" s="31">
        <v>12.5</v>
      </c>
      <c r="P187" s="31">
        <v>10.5</v>
      </c>
      <c r="Q187" s="32">
        <v>9.1</v>
      </c>
      <c r="R187" s="31">
        <v>7.8</v>
      </c>
      <c r="S187" s="31">
        <v>6.2</v>
      </c>
      <c r="T187" s="31">
        <v>4.6</v>
      </c>
      <c r="U187" s="31">
        <v>3.1</v>
      </c>
      <c r="V187" s="32">
        <v>1.6</v>
      </c>
      <c r="W187" s="28">
        <f t="shared" si="8"/>
        <v>1.6007607551545033</v>
      </c>
      <c r="X187" s="28">
        <f>SUM(X$41,$W$46:$W187)</f>
        <v>98.970650007185</v>
      </c>
      <c r="Y187" s="29">
        <v>104.266</v>
      </c>
    </row>
    <row r="188" spans="1:25" ht="12.75">
      <c r="A188" s="20">
        <v>182</v>
      </c>
      <c r="B188" s="21" t="s">
        <v>200</v>
      </c>
      <c r="C188" s="23">
        <v>35.4</v>
      </c>
      <c r="D188" s="23">
        <v>34.1</v>
      </c>
      <c r="E188" s="22">
        <v>33.3</v>
      </c>
      <c r="F188" s="23">
        <v>31.9</v>
      </c>
      <c r="G188" s="30">
        <v>28.6</v>
      </c>
      <c r="H188" s="23">
        <v>29.3</v>
      </c>
      <c r="I188" s="23">
        <v>30.4</v>
      </c>
      <c r="J188" s="23">
        <v>28.3</v>
      </c>
      <c r="K188" s="23">
        <v>25.7</v>
      </c>
      <c r="L188" s="30">
        <v>23.4</v>
      </c>
      <c r="M188" s="23">
        <v>21.3</v>
      </c>
      <c r="N188" s="31">
        <v>19.3</v>
      </c>
      <c r="O188" s="31">
        <v>17.4</v>
      </c>
      <c r="P188" s="31">
        <v>15.6</v>
      </c>
      <c r="Q188" s="32">
        <v>13.7</v>
      </c>
      <c r="R188" s="31">
        <v>12.1</v>
      </c>
      <c r="S188" s="31">
        <v>10.4</v>
      </c>
      <c r="T188" s="31">
        <v>9</v>
      </c>
      <c r="U188" s="31">
        <v>7.7</v>
      </c>
      <c r="V188" s="32">
        <v>6.5</v>
      </c>
      <c r="W188" s="28">
        <f t="shared" si="8"/>
        <v>0.0906421220573551</v>
      </c>
      <c r="X188" s="28">
        <f>SUM(X$41,$W$46:$W188)</f>
        <v>99.06129212924236</v>
      </c>
      <c r="Y188" s="29">
        <v>5.904</v>
      </c>
    </row>
    <row r="189" spans="1:25" ht="12.75">
      <c r="A189" s="20">
        <v>183</v>
      </c>
      <c r="B189" s="21" t="s">
        <v>187</v>
      </c>
      <c r="C189" s="23">
        <v>31.6</v>
      </c>
      <c r="D189" s="23">
        <v>34.1</v>
      </c>
      <c r="E189" s="22">
        <v>33.4</v>
      </c>
      <c r="F189" s="23">
        <v>24.4</v>
      </c>
      <c r="G189" s="30">
        <v>19.1</v>
      </c>
      <c r="H189" s="23">
        <v>20.4</v>
      </c>
      <c r="I189" s="23">
        <v>15.5</v>
      </c>
      <c r="J189" s="23">
        <v>13.7</v>
      </c>
      <c r="K189" s="23">
        <v>13.7</v>
      </c>
      <c r="L189" s="30">
        <v>10.9</v>
      </c>
      <c r="M189" s="23">
        <v>9.1</v>
      </c>
      <c r="N189" s="31">
        <v>7.9</v>
      </c>
      <c r="O189" s="31">
        <v>6.8</v>
      </c>
      <c r="P189" s="31">
        <v>5.8</v>
      </c>
      <c r="Q189" s="32">
        <v>4.6</v>
      </c>
      <c r="R189" s="31">
        <v>3.3</v>
      </c>
      <c r="S189" s="31">
        <v>2.1</v>
      </c>
      <c r="T189" s="31">
        <v>0.9</v>
      </c>
      <c r="U189" s="31">
        <v>0</v>
      </c>
      <c r="V189" s="32">
        <v>-0.6000000000000014</v>
      </c>
      <c r="W189" s="28">
        <f t="shared" si="8"/>
        <v>0.01905265472106668</v>
      </c>
      <c r="X189" s="28">
        <f>SUM(X$41,$W$46:$W189)</f>
        <v>99.08034478396343</v>
      </c>
      <c r="Y189" s="29">
        <v>1.241</v>
      </c>
    </row>
    <row r="190" spans="1:25" ht="12.75">
      <c r="A190" s="20">
        <v>184</v>
      </c>
      <c r="B190" s="21" t="s">
        <v>173</v>
      </c>
      <c r="C190" s="23">
        <v>28.6</v>
      </c>
      <c r="D190" s="23">
        <v>29.5</v>
      </c>
      <c r="E190" s="22">
        <v>33.5</v>
      </c>
      <c r="F190" s="23">
        <v>26.1</v>
      </c>
      <c r="G190" s="30">
        <v>19.6</v>
      </c>
      <c r="H190" s="23">
        <v>18.3</v>
      </c>
      <c r="I190" s="23">
        <v>19.2</v>
      </c>
      <c r="J190" s="23">
        <v>19.9</v>
      </c>
      <c r="K190" s="23">
        <v>18.6</v>
      </c>
      <c r="L190" s="30">
        <v>12</v>
      </c>
      <c r="M190" s="23">
        <v>7.4</v>
      </c>
      <c r="N190" s="31">
        <v>8.6</v>
      </c>
      <c r="O190" s="31">
        <v>8.8</v>
      </c>
      <c r="P190" s="31">
        <v>7.7</v>
      </c>
      <c r="Q190" s="32">
        <v>5.3</v>
      </c>
      <c r="R190" s="31">
        <v>2.9</v>
      </c>
      <c r="S190" s="31">
        <v>1.3</v>
      </c>
      <c r="T190" s="31">
        <v>0.5</v>
      </c>
      <c r="U190" s="31">
        <v>-0.3000000000000007</v>
      </c>
      <c r="V190" s="32">
        <v>-1.5</v>
      </c>
      <c r="W190" s="28">
        <f t="shared" si="8"/>
        <v>0.12822544095918528</v>
      </c>
      <c r="X190" s="28">
        <f>SUM(X$41,$W$46:$W190)</f>
        <v>99.20857022492261</v>
      </c>
      <c r="Y190" s="29">
        <v>8.352</v>
      </c>
    </row>
    <row r="191" spans="1:25" ht="12.75">
      <c r="A191" s="20">
        <v>185</v>
      </c>
      <c r="B191" s="21" t="s">
        <v>117</v>
      </c>
      <c r="C191" s="23">
        <v>22.7</v>
      </c>
      <c r="D191" s="23">
        <v>31.6</v>
      </c>
      <c r="E191" s="22">
        <v>33.5</v>
      </c>
      <c r="F191" s="23">
        <v>34.8</v>
      </c>
      <c r="G191" s="30">
        <v>29.9</v>
      </c>
      <c r="H191" s="23">
        <v>26.7</v>
      </c>
      <c r="I191" s="23">
        <v>24.9</v>
      </c>
      <c r="J191" s="23">
        <v>19.7</v>
      </c>
      <c r="K191" s="23">
        <v>16.9</v>
      </c>
      <c r="L191" s="30">
        <v>12.3</v>
      </c>
      <c r="M191" s="23">
        <v>12.1</v>
      </c>
      <c r="N191" s="31">
        <v>12.5</v>
      </c>
      <c r="O191" s="31">
        <v>11.6</v>
      </c>
      <c r="P191" s="31">
        <v>10.1</v>
      </c>
      <c r="Q191" s="32">
        <v>8.5</v>
      </c>
      <c r="R191" s="31">
        <v>7.1</v>
      </c>
      <c r="S191" s="31">
        <v>6.1</v>
      </c>
      <c r="T191" s="31">
        <v>5.2</v>
      </c>
      <c r="U191" s="31">
        <v>4.2</v>
      </c>
      <c r="V191" s="32">
        <v>2.9</v>
      </c>
      <c r="W191" s="28">
        <f t="shared" si="8"/>
        <v>0.002471778734965138</v>
      </c>
      <c r="X191" s="28">
        <f>SUM(X$41,$W$46:$W191)</f>
        <v>99.21104200365758</v>
      </c>
      <c r="Y191" s="29">
        <v>0.161</v>
      </c>
    </row>
    <row r="192" spans="1:25" ht="12.75">
      <c r="A192" s="20">
        <v>186</v>
      </c>
      <c r="B192" s="21" t="s">
        <v>189</v>
      </c>
      <c r="C192" s="23">
        <v>32.3</v>
      </c>
      <c r="D192" s="23">
        <v>34.4</v>
      </c>
      <c r="E192" s="22">
        <v>33.5</v>
      </c>
      <c r="F192" s="23">
        <v>30</v>
      </c>
      <c r="G192" s="30">
        <v>27.1</v>
      </c>
      <c r="H192" s="23">
        <v>25.4</v>
      </c>
      <c r="I192" s="23">
        <v>30.6</v>
      </c>
      <c r="J192" s="23">
        <v>31.4</v>
      </c>
      <c r="K192" s="23">
        <v>28.8</v>
      </c>
      <c r="L192" s="30">
        <v>25.6</v>
      </c>
      <c r="M192" s="23">
        <v>25.6</v>
      </c>
      <c r="N192" s="31">
        <v>24.2</v>
      </c>
      <c r="O192" s="31">
        <v>22.3</v>
      </c>
      <c r="P192" s="31">
        <v>20.2</v>
      </c>
      <c r="Q192" s="32">
        <v>18.1</v>
      </c>
      <c r="R192" s="31">
        <v>16.2</v>
      </c>
      <c r="S192" s="31">
        <v>14.5</v>
      </c>
      <c r="T192" s="31">
        <v>12.8</v>
      </c>
      <c r="U192" s="31">
        <v>10.9</v>
      </c>
      <c r="V192" s="32">
        <v>9.1</v>
      </c>
      <c r="W192" s="28">
        <f t="shared" si="8"/>
        <v>0.007783800115697669</v>
      </c>
      <c r="X192" s="28">
        <f>SUM(X$41,$W$46:$W192)</f>
        <v>99.21882580377329</v>
      </c>
      <c r="Y192" s="29">
        <v>0.507</v>
      </c>
    </row>
    <row r="193" spans="1:25" ht="12.75">
      <c r="A193" s="20">
        <v>187</v>
      </c>
      <c r="B193" s="21" t="s">
        <v>204</v>
      </c>
      <c r="C193" s="23">
        <v>37.3</v>
      </c>
      <c r="D193" s="23">
        <v>37.1</v>
      </c>
      <c r="E193" s="22">
        <v>34</v>
      </c>
      <c r="F193" s="23">
        <v>29.6</v>
      </c>
      <c r="G193" s="30">
        <v>29.2</v>
      </c>
      <c r="H193" s="23">
        <v>25.5</v>
      </c>
      <c r="I193" s="23">
        <v>26.3</v>
      </c>
      <c r="J193" s="23">
        <v>23.6</v>
      </c>
      <c r="K193" s="23">
        <v>25</v>
      </c>
      <c r="L193" s="30">
        <v>22.2</v>
      </c>
      <c r="M193" s="23">
        <v>20.8</v>
      </c>
      <c r="N193" s="31">
        <v>18.7</v>
      </c>
      <c r="O193" s="31">
        <v>16.5</v>
      </c>
      <c r="P193" s="31">
        <v>14.4</v>
      </c>
      <c r="Q193" s="32">
        <v>12.6</v>
      </c>
      <c r="R193" s="31">
        <v>11.5</v>
      </c>
      <c r="S193" s="31">
        <v>10.4</v>
      </c>
      <c r="T193" s="31">
        <v>9.1</v>
      </c>
      <c r="U193" s="31">
        <v>7.8</v>
      </c>
      <c r="V193" s="32">
        <v>6.8</v>
      </c>
      <c r="W193" s="28">
        <f t="shared" si="8"/>
        <v>0.005741895943335164</v>
      </c>
      <c r="X193" s="28">
        <f>SUM(X$41,$W$46:$W193)</f>
        <v>99.22456769971662</v>
      </c>
      <c r="Y193" s="29">
        <v>0.374</v>
      </c>
    </row>
    <row r="194" spans="1:25" ht="12.75">
      <c r="A194" s="20">
        <v>188</v>
      </c>
      <c r="B194" s="21" t="s">
        <v>185</v>
      </c>
      <c r="C194" s="23">
        <v>31.2</v>
      </c>
      <c r="D194" s="23">
        <v>33</v>
      </c>
      <c r="E194" s="22">
        <v>34.1</v>
      </c>
      <c r="F194" s="23">
        <v>31.2</v>
      </c>
      <c r="G194" s="30">
        <v>27.1</v>
      </c>
      <c r="H194" s="23">
        <v>22.2</v>
      </c>
      <c r="I194" s="23">
        <v>23.3</v>
      </c>
      <c r="J194" s="23">
        <v>19.4</v>
      </c>
      <c r="K194" s="23">
        <v>16.5</v>
      </c>
      <c r="L194" s="30">
        <v>17.2</v>
      </c>
      <c r="M194" s="23">
        <v>14.4</v>
      </c>
      <c r="N194" s="31">
        <v>12.6</v>
      </c>
      <c r="O194" s="31">
        <v>10.9</v>
      </c>
      <c r="P194" s="31">
        <v>9.1</v>
      </c>
      <c r="Q194" s="32">
        <v>7.5</v>
      </c>
      <c r="R194" s="31">
        <v>5.9</v>
      </c>
      <c r="S194" s="31">
        <v>4</v>
      </c>
      <c r="T194" s="31">
        <v>1.9</v>
      </c>
      <c r="U194" s="31">
        <v>-0.20000000000000107</v>
      </c>
      <c r="V194" s="34">
        <v>-2.1</v>
      </c>
      <c r="W194" s="28">
        <f t="shared" si="8"/>
        <v>0.006939403653442498</v>
      </c>
      <c r="X194" s="28">
        <f>SUM(X$41,$W$46:$W194)</f>
        <v>99.23150710337006</v>
      </c>
      <c r="Y194" s="29">
        <v>0.452</v>
      </c>
    </row>
    <row r="195" spans="1:25" ht="12.75">
      <c r="A195" s="20">
        <v>189</v>
      </c>
      <c r="B195" s="21" t="s">
        <v>184</v>
      </c>
      <c r="C195" s="23">
        <v>31.1</v>
      </c>
      <c r="D195" s="23">
        <v>33.2</v>
      </c>
      <c r="E195" s="22">
        <v>34.1</v>
      </c>
      <c r="F195" s="23">
        <v>28.1</v>
      </c>
      <c r="G195" s="30">
        <v>23.7</v>
      </c>
      <c r="H195" s="23">
        <v>24.5</v>
      </c>
      <c r="I195" s="23">
        <v>25.3</v>
      </c>
      <c r="J195" s="23">
        <v>24.5</v>
      </c>
      <c r="K195" s="23">
        <v>20.6</v>
      </c>
      <c r="L195" s="30">
        <v>17.6</v>
      </c>
      <c r="M195" s="23">
        <v>15.2</v>
      </c>
      <c r="N195" s="31">
        <v>13.7</v>
      </c>
      <c r="O195" s="31">
        <v>11.9</v>
      </c>
      <c r="P195" s="31">
        <v>10.3</v>
      </c>
      <c r="Q195" s="32">
        <v>9</v>
      </c>
      <c r="R195" s="31">
        <v>7.6</v>
      </c>
      <c r="S195" s="31">
        <v>6.2</v>
      </c>
      <c r="T195" s="31">
        <v>4.8</v>
      </c>
      <c r="U195" s="31">
        <v>3.5</v>
      </c>
      <c r="V195" s="32">
        <v>2.2</v>
      </c>
      <c r="W195" s="28">
        <f t="shared" si="8"/>
        <v>0.06643097258505683</v>
      </c>
      <c r="X195" s="28">
        <f>SUM(X$41,$W$46:$W195)</f>
        <v>99.29793807595512</v>
      </c>
      <c r="Y195" s="29">
        <v>4.327</v>
      </c>
    </row>
    <row r="196" spans="1:25" ht="12.75">
      <c r="A196" s="20">
        <v>190</v>
      </c>
      <c r="B196" s="21" t="s">
        <v>195</v>
      </c>
      <c r="C196" s="23">
        <v>33.2</v>
      </c>
      <c r="D196" s="23">
        <v>33.5</v>
      </c>
      <c r="E196" s="22">
        <v>34.1</v>
      </c>
      <c r="F196" s="23">
        <v>30.6</v>
      </c>
      <c r="G196" s="30">
        <v>28.3</v>
      </c>
      <c r="H196" s="23">
        <v>26.5</v>
      </c>
      <c r="I196" s="23">
        <v>29.3</v>
      </c>
      <c r="J196" s="23">
        <v>30.8</v>
      </c>
      <c r="K196" s="23">
        <v>24.2</v>
      </c>
      <c r="L196" s="30">
        <v>26.9</v>
      </c>
      <c r="M196" s="23">
        <v>23.7</v>
      </c>
      <c r="N196" s="31">
        <v>19.3</v>
      </c>
      <c r="O196" s="31">
        <v>16.7</v>
      </c>
      <c r="P196" s="31">
        <v>15.9</v>
      </c>
      <c r="Q196" s="32">
        <v>15.8</v>
      </c>
      <c r="R196" s="31">
        <v>15.2</v>
      </c>
      <c r="S196" s="31">
        <v>12.9</v>
      </c>
      <c r="T196" s="31">
        <v>9.7</v>
      </c>
      <c r="U196" s="31">
        <v>6.9</v>
      </c>
      <c r="V196" s="32">
        <v>5.2</v>
      </c>
      <c r="W196" s="28">
        <f t="shared" si="8"/>
        <v>0.0028248899828173</v>
      </c>
      <c r="X196" s="28">
        <f>SUM(X$41,$W$46:$W196)</f>
        <v>99.30076296593793</v>
      </c>
      <c r="Y196" s="29">
        <v>0.184</v>
      </c>
    </row>
    <row r="197" spans="1:25" ht="12.75">
      <c r="A197" s="20">
        <v>191</v>
      </c>
      <c r="B197" s="21" t="s">
        <v>191</v>
      </c>
      <c r="C197" s="23">
        <v>32.6</v>
      </c>
      <c r="D197" s="23">
        <v>35.3</v>
      </c>
      <c r="E197" s="22">
        <v>35.2</v>
      </c>
      <c r="F197" s="23">
        <v>32.9</v>
      </c>
      <c r="G197" s="30">
        <v>30</v>
      </c>
      <c r="H197" s="23">
        <v>27</v>
      </c>
      <c r="I197" s="23">
        <v>24.7</v>
      </c>
      <c r="J197" s="23">
        <v>23.1</v>
      </c>
      <c r="K197" s="23">
        <v>22.1</v>
      </c>
      <c r="L197" s="30">
        <v>20.7</v>
      </c>
      <c r="M197" s="23">
        <v>19.2</v>
      </c>
      <c r="N197" s="31">
        <v>17.6</v>
      </c>
      <c r="O197" s="31">
        <v>15.9</v>
      </c>
      <c r="P197" s="31">
        <v>14.4</v>
      </c>
      <c r="Q197" s="32">
        <v>12.8</v>
      </c>
      <c r="R197" s="31">
        <v>10.9</v>
      </c>
      <c r="S197" s="31">
        <v>9.1</v>
      </c>
      <c r="T197" s="31">
        <v>7.5</v>
      </c>
      <c r="U197" s="31">
        <v>6</v>
      </c>
      <c r="V197" s="32">
        <v>4.6</v>
      </c>
      <c r="W197" s="28">
        <f t="shared" si="8"/>
        <v>0.1453897181373904</v>
      </c>
      <c r="X197" s="28">
        <f>SUM(X$41,$W$46:$W197)</f>
        <v>99.44615268407533</v>
      </c>
      <c r="Y197" s="29">
        <v>9.47</v>
      </c>
    </row>
    <row r="198" spans="1:25" ht="12.75">
      <c r="A198" s="20">
        <v>192</v>
      </c>
      <c r="B198" s="21" t="s">
        <v>190</v>
      </c>
      <c r="C198" s="23">
        <v>32.5</v>
      </c>
      <c r="D198" s="23">
        <v>32.7</v>
      </c>
      <c r="E198" s="22">
        <v>35.4</v>
      </c>
      <c r="F198" s="23">
        <v>29.4</v>
      </c>
      <c r="G198" s="30">
        <v>30.3</v>
      </c>
      <c r="H198" s="23">
        <v>28.3</v>
      </c>
      <c r="I198" s="23">
        <v>30.6</v>
      </c>
      <c r="J198" s="23">
        <v>33.2</v>
      </c>
      <c r="K198" s="23">
        <v>28.3</v>
      </c>
      <c r="L198" s="30">
        <v>25</v>
      </c>
      <c r="M198" s="23">
        <v>22.8</v>
      </c>
      <c r="N198" s="31">
        <v>20.9</v>
      </c>
      <c r="O198" s="31">
        <v>20.1</v>
      </c>
      <c r="P198" s="31">
        <v>18.5</v>
      </c>
      <c r="Q198" s="32">
        <v>15.9</v>
      </c>
      <c r="R198" s="31">
        <v>13.2</v>
      </c>
      <c r="S198" s="31">
        <v>10.8</v>
      </c>
      <c r="T198" s="31">
        <v>8.9</v>
      </c>
      <c r="U198" s="31">
        <v>7.8</v>
      </c>
      <c r="V198" s="32">
        <v>6.7</v>
      </c>
      <c r="W198" s="28">
        <f t="shared" si="8"/>
        <v>0.10055994232311584</v>
      </c>
      <c r="X198" s="28">
        <f>SUM(X$41,$W$46:$W198)</f>
        <v>99.54671262639845</v>
      </c>
      <c r="Y198" s="29">
        <v>6.55</v>
      </c>
    </row>
    <row r="199" spans="1:25" ht="12.75">
      <c r="A199" s="20">
        <v>193</v>
      </c>
      <c r="B199" s="21" t="s">
        <v>198</v>
      </c>
      <c r="C199" s="23">
        <v>34</v>
      </c>
      <c r="D199" s="23">
        <v>33.8</v>
      </c>
      <c r="E199" s="22">
        <v>35.5</v>
      </c>
      <c r="F199" s="23">
        <v>43.4</v>
      </c>
      <c r="G199" s="30">
        <v>39.4</v>
      </c>
      <c r="H199" s="23">
        <v>35.9</v>
      </c>
      <c r="I199" s="23">
        <v>31.4</v>
      </c>
      <c r="J199" s="23">
        <v>25.7</v>
      </c>
      <c r="K199" s="23">
        <v>18.6</v>
      </c>
      <c r="L199" s="30">
        <v>18.8</v>
      </c>
      <c r="M199" s="23">
        <v>16.9</v>
      </c>
      <c r="N199" s="31">
        <v>16</v>
      </c>
      <c r="O199" s="31">
        <v>14.2</v>
      </c>
      <c r="P199" s="31">
        <v>12</v>
      </c>
      <c r="Q199" s="32">
        <v>10.3</v>
      </c>
      <c r="R199" s="31">
        <v>8.9</v>
      </c>
      <c r="S199" s="31">
        <v>7.9</v>
      </c>
      <c r="T199" s="31">
        <v>6.8</v>
      </c>
      <c r="U199" s="31">
        <v>5.4</v>
      </c>
      <c r="V199" s="32">
        <v>4</v>
      </c>
      <c r="W199" s="28">
        <f t="shared" si="8"/>
        <v>0.041452189965253856</v>
      </c>
      <c r="X199" s="28">
        <f>SUM(X$41,$W$46:$W199)</f>
        <v>99.5881648163637</v>
      </c>
      <c r="Y199" s="29">
        <v>2.7</v>
      </c>
    </row>
    <row r="200" spans="1:25" ht="12.75">
      <c r="A200" s="20">
        <v>194</v>
      </c>
      <c r="B200" s="21" t="s">
        <v>199</v>
      </c>
      <c r="C200" s="23">
        <v>34.1</v>
      </c>
      <c r="D200" s="23">
        <v>34.2</v>
      </c>
      <c r="E200" s="22">
        <v>35.7</v>
      </c>
      <c r="F200" s="23">
        <v>32.4</v>
      </c>
      <c r="G200" s="30">
        <v>28.6</v>
      </c>
      <c r="H200" s="23">
        <v>28.4</v>
      </c>
      <c r="I200" s="23">
        <v>26.5</v>
      </c>
      <c r="J200" s="23">
        <v>25.3</v>
      </c>
      <c r="K200" s="23">
        <v>22.1</v>
      </c>
      <c r="L200" s="30">
        <v>19.7</v>
      </c>
      <c r="M200" s="23">
        <v>17.9</v>
      </c>
      <c r="N200" s="31">
        <v>16.3</v>
      </c>
      <c r="O200" s="31">
        <v>14.7</v>
      </c>
      <c r="P200" s="31">
        <v>12.9</v>
      </c>
      <c r="Q200" s="32">
        <v>11.2</v>
      </c>
      <c r="R200" s="31">
        <v>9.6</v>
      </c>
      <c r="S200" s="31">
        <v>8</v>
      </c>
      <c r="T200" s="31">
        <v>6.6</v>
      </c>
      <c r="U200" s="31">
        <v>5.2</v>
      </c>
      <c r="V200" s="32">
        <v>4.1</v>
      </c>
      <c r="W200" s="28">
        <f t="shared" si="8"/>
        <v>0.4103152700042128</v>
      </c>
      <c r="X200" s="28">
        <f>SUM(X$41,$W$46:$W200)</f>
        <v>99.99848008636792</v>
      </c>
      <c r="Y200" s="29">
        <v>26.726</v>
      </c>
    </row>
    <row r="201" spans="1:25" ht="12.75">
      <c r="A201" s="20">
        <v>195</v>
      </c>
      <c r="B201" s="21" t="s">
        <v>202</v>
      </c>
      <c r="C201" s="23">
        <v>36.4</v>
      </c>
      <c r="D201" s="23">
        <v>37.3</v>
      </c>
      <c r="E201" s="22">
        <v>38.1</v>
      </c>
      <c r="F201" s="23">
        <v>34.4</v>
      </c>
      <c r="G201" s="30">
        <v>28.3</v>
      </c>
      <c r="H201" s="23">
        <v>27.4</v>
      </c>
      <c r="I201" s="23">
        <v>27.9</v>
      </c>
      <c r="J201" s="23">
        <v>24.6</v>
      </c>
      <c r="K201" s="23">
        <v>24</v>
      </c>
      <c r="L201" s="30">
        <v>20.9</v>
      </c>
      <c r="M201" s="23">
        <v>18.6</v>
      </c>
      <c r="N201" s="31">
        <v>19.9</v>
      </c>
      <c r="O201" s="31">
        <v>18.1</v>
      </c>
      <c r="P201" s="31">
        <v>17.2</v>
      </c>
      <c r="Q201" s="32">
        <v>16.3</v>
      </c>
      <c r="R201" s="31">
        <v>15.1</v>
      </c>
      <c r="S201" s="31">
        <v>13.6</v>
      </c>
      <c r="T201" s="31">
        <v>12.1</v>
      </c>
      <c r="U201" s="31">
        <v>10.6</v>
      </c>
      <c r="V201" s="32">
        <v>9.2</v>
      </c>
      <c r="W201" s="28">
        <f t="shared" si="8"/>
        <v>0.0015199136320593082</v>
      </c>
      <c r="X201" s="28">
        <f>SUM(X$41,$W$46:$W201)</f>
        <v>99.99999999999999</v>
      </c>
      <c r="Y201" s="29">
        <v>0.099</v>
      </c>
    </row>
    <row r="202" spans="1:25" ht="12.75">
      <c r="A202" s="37"/>
      <c r="B202" s="38" t="s">
        <v>205</v>
      </c>
      <c r="C202" s="39">
        <f aca="true" t="shared" si="9" ref="C202:V202">MIN(C$3:C$41,C$46:C$201)</f>
        <v>2.7</v>
      </c>
      <c r="D202" s="39">
        <f t="shared" si="9"/>
        <v>3</v>
      </c>
      <c r="E202" s="39">
        <f t="shared" si="9"/>
        <v>3.3</v>
      </c>
      <c r="F202" s="39">
        <f t="shared" si="9"/>
        <v>2.1</v>
      </c>
      <c r="G202" s="40">
        <f t="shared" si="9"/>
        <v>-0.9</v>
      </c>
      <c r="H202" s="41">
        <f t="shared" si="9"/>
        <v>-20</v>
      </c>
      <c r="I202" s="39">
        <f t="shared" si="9"/>
        <v>-1.3</v>
      </c>
      <c r="J202" s="39">
        <f t="shared" si="9"/>
        <v>-1.8</v>
      </c>
      <c r="K202" s="41">
        <f t="shared" si="9"/>
        <v>-3</v>
      </c>
      <c r="L202" s="42">
        <f t="shared" si="9"/>
        <v>-6.5</v>
      </c>
      <c r="M202" s="41">
        <f t="shared" si="9"/>
        <v>-7.4</v>
      </c>
      <c r="N202" s="41">
        <f t="shared" si="9"/>
        <v>-7.2</v>
      </c>
      <c r="O202" s="41">
        <f t="shared" si="9"/>
        <v>-7.4</v>
      </c>
      <c r="P202" s="41">
        <f t="shared" si="9"/>
        <v>-7.8</v>
      </c>
      <c r="Q202" s="42">
        <f t="shared" si="9"/>
        <v>-8.3</v>
      </c>
      <c r="R202" s="41">
        <f t="shared" si="9"/>
        <v>-8.8</v>
      </c>
      <c r="S202" s="41">
        <f t="shared" si="9"/>
        <v>-9.2</v>
      </c>
      <c r="T202" s="41">
        <f t="shared" si="9"/>
        <v>-9.4</v>
      </c>
      <c r="U202" s="41">
        <f t="shared" si="9"/>
        <v>-9.9</v>
      </c>
      <c r="V202" s="42">
        <f t="shared" si="9"/>
        <v>-10.5</v>
      </c>
      <c r="W202" s="43"/>
      <c r="X202" s="43"/>
      <c r="Y202" s="44"/>
    </row>
    <row r="203" spans="1:25" ht="12.75">
      <c r="A203" s="45"/>
      <c r="B203" s="46" t="s">
        <v>206</v>
      </c>
      <c r="C203" s="47">
        <f aca="true" t="shared" si="10" ref="C203:V203">SUM(C$3:C$41,C$46:C$201)/195</f>
        <v>21.11025641025641</v>
      </c>
      <c r="D203" s="47">
        <f t="shared" si="10"/>
        <v>22.438974358974367</v>
      </c>
      <c r="E203" s="47">
        <f t="shared" si="10"/>
        <v>23.052307692307686</v>
      </c>
      <c r="F203" s="47">
        <f t="shared" si="10"/>
        <v>22.19948717948717</v>
      </c>
      <c r="G203" s="48">
        <f t="shared" si="10"/>
        <v>21.561538461538472</v>
      </c>
      <c r="H203" s="47">
        <f t="shared" si="10"/>
        <v>20.635897435897434</v>
      </c>
      <c r="I203" s="47">
        <f t="shared" si="10"/>
        <v>20.87846153846154</v>
      </c>
      <c r="J203" s="47">
        <f t="shared" si="10"/>
        <v>19.9948717948718</v>
      </c>
      <c r="K203" s="47">
        <f t="shared" si="10"/>
        <v>17.94615384615384</v>
      </c>
      <c r="L203" s="48">
        <f t="shared" si="10"/>
        <v>15.840512820512814</v>
      </c>
      <c r="M203" s="47">
        <f t="shared" si="10"/>
        <v>14.221538461538458</v>
      </c>
      <c r="N203" s="49">
        <f t="shared" si="10"/>
        <v>13.275384615384622</v>
      </c>
      <c r="O203" s="49">
        <f t="shared" si="10"/>
        <v>12.202051282051277</v>
      </c>
      <c r="P203" s="49">
        <f t="shared" si="10"/>
        <v>10.94769230769231</v>
      </c>
      <c r="Q203" s="50">
        <f t="shared" si="10"/>
        <v>9.549230769230762</v>
      </c>
      <c r="R203" s="49">
        <f t="shared" si="10"/>
        <v>8.148717948717954</v>
      </c>
      <c r="S203" s="49">
        <f t="shared" si="10"/>
        <v>6.824615384615382</v>
      </c>
      <c r="T203" s="49">
        <f t="shared" si="10"/>
        <v>5.615384615384618</v>
      </c>
      <c r="U203" s="49">
        <f t="shared" si="10"/>
        <v>4.495897435897434</v>
      </c>
      <c r="V203" s="50">
        <f t="shared" si="10"/>
        <v>3.423589743589744</v>
      </c>
      <c r="W203" s="51"/>
      <c r="X203" s="51" t="s">
        <v>207</v>
      </c>
      <c r="Y203" s="52">
        <f>SUM(Y$3:Y$41,Y$46:Y$201)</f>
        <v>6513.527999999999</v>
      </c>
    </row>
    <row r="204" spans="1:25" ht="12.75">
      <c r="A204" s="53"/>
      <c r="B204" s="54" t="s">
        <v>208</v>
      </c>
      <c r="C204" s="55">
        <f aca="true" t="shared" si="11" ref="C204:V204">MAX(C$3:C$41,C$46:C$201)</f>
        <v>37.3</v>
      </c>
      <c r="D204" s="55">
        <f t="shared" si="11"/>
        <v>37.3</v>
      </c>
      <c r="E204" s="55">
        <f t="shared" si="11"/>
        <v>38.1</v>
      </c>
      <c r="F204" s="55">
        <f t="shared" si="11"/>
        <v>43.4</v>
      </c>
      <c r="G204" s="56">
        <f t="shared" si="11"/>
        <v>39.4</v>
      </c>
      <c r="H204" s="55">
        <f t="shared" si="11"/>
        <v>37.9</v>
      </c>
      <c r="I204" s="55">
        <f t="shared" si="11"/>
        <v>39</v>
      </c>
      <c r="J204" s="55">
        <f t="shared" si="11"/>
        <v>39.7</v>
      </c>
      <c r="K204" s="55">
        <f t="shared" si="11"/>
        <v>38.7</v>
      </c>
      <c r="L204" s="56">
        <f t="shared" si="11"/>
        <v>37</v>
      </c>
      <c r="M204" s="55">
        <f t="shared" si="11"/>
        <v>35.6</v>
      </c>
      <c r="N204" s="57">
        <f t="shared" si="11"/>
        <v>35.2</v>
      </c>
      <c r="O204" s="57">
        <f t="shared" si="11"/>
        <v>34.7</v>
      </c>
      <c r="P204" s="57">
        <f t="shared" si="11"/>
        <v>34.1</v>
      </c>
      <c r="Q204" s="58">
        <f t="shared" si="11"/>
        <v>33.5</v>
      </c>
      <c r="R204" s="57">
        <f t="shared" si="11"/>
        <v>32.4</v>
      </c>
      <c r="S204" s="57">
        <f t="shared" si="11"/>
        <v>30.7</v>
      </c>
      <c r="T204" s="57">
        <f t="shared" si="11"/>
        <v>28.6</v>
      </c>
      <c r="U204" s="57">
        <f t="shared" si="11"/>
        <v>26.1</v>
      </c>
      <c r="V204" s="58">
        <f t="shared" si="11"/>
        <v>23.9</v>
      </c>
      <c r="W204" s="59"/>
      <c r="X204" s="59"/>
      <c r="Y204" s="60"/>
    </row>
    <row r="205" spans="1:25" ht="12.75">
      <c r="A205" s="61"/>
      <c r="B205" s="62" t="s">
        <v>48</v>
      </c>
      <c r="C205" s="61">
        <v>0</v>
      </c>
      <c r="D205" s="61">
        <v>0</v>
      </c>
      <c r="E205" s="61">
        <v>0</v>
      </c>
      <c r="F205" s="61">
        <v>0</v>
      </c>
      <c r="G205" s="62">
        <v>0</v>
      </c>
      <c r="H205" s="63">
        <v>2</v>
      </c>
      <c r="I205" s="61">
        <v>0</v>
      </c>
      <c r="J205" s="61">
        <v>0</v>
      </c>
      <c r="K205" s="63">
        <v>6</v>
      </c>
      <c r="L205" s="64">
        <v>7</v>
      </c>
      <c r="M205" s="63">
        <v>10</v>
      </c>
      <c r="N205" s="63">
        <v>11</v>
      </c>
      <c r="O205" s="63">
        <v>15</v>
      </c>
      <c r="P205" s="63">
        <v>19</v>
      </c>
      <c r="Q205" s="64">
        <v>21</v>
      </c>
      <c r="R205" s="63">
        <v>25</v>
      </c>
      <c r="S205" s="63">
        <v>34</v>
      </c>
      <c r="T205" s="63">
        <v>38</v>
      </c>
      <c r="U205" s="63">
        <v>44</v>
      </c>
      <c r="V205" s="64">
        <v>50</v>
      </c>
      <c r="W205" s="61"/>
      <c r="X205" s="61"/>
      <c r="Y205" s="62"/>
    </row>
    <row r="208" ht="12.75">
      <c r="B208" t="s">
        <v>209</v>
      </c>
    </row>
    <row r="209" ht="12.75">
      <c r="B209" t="s">
        <v>210</v>
      </c>
    </row>
    <row r="211" ht="12.75">
      <c r="B211" t="s">
        <v>211</v>
      </c>
    </row>
    <row r="212" ht="12.75">
      <c r="B212" t="s">
        <v>212</v>
      </c>
    </row>
    <row r="213" ht="12.75">
      <c r="B213" t="s">
        <v>213</v>
      </c>
    </row>
    <row r="215" ht="12.75">
      <c r="B215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4"/>
  <dimension ref="A1:Y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70" customWidth="1"/>
    <col min="2" max="2" width="16.7109375" style="0" customWidth="1"/>
    <col min="3" max="22" width="5.8515625" style="71" customWidth="1"/>
    <col min="23" max="23" width="7.7109375" style="72" customWidth="1"/>
    <col min="24" max="24" width="6.28125" style="72" customWidth="1"/>
    <col min="25" max="25" width="9.28125" style="73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5"/>
      <c r="X1" s="5" t="s">
        <v>1</v>
      </c>
      <c r="Y1" s="6"/>
    </row>
    <row r="2" spans="1:25" ht="12.75">
      <c r="A2" s="1"/>
      <c r="B2" s="2"/>
      <c r="C2" s="7">
        <v>1955</v>
      </c>
      <c r="D2" s="7">
        <v>1960</v>
      </c>
      <c r="E2" s="7">
        <v>1965</v>
      </c>
      <c r="F2" s="7">
        <v>1970</v>
      </c>
      <c r="G2" s="8">
        <v>1975</v>
      </c>
      <c r="H2" s="7">
        <v>1980</v>
      </c>
      <c r="I2" s="7">
        <v>1985</v>
      </c>
      <c r="J2" s="7">
        <v>1990</v>
      </c>
      <c r="K2" s="7">
        <v>1995</v>
      </c>
      <c r="L2" s="8">
        <v>2000</v>
      </c>
      <c r="M2" s="7">
        <v>2005</v>
      </c>
      <c r="N2" s="7">
        <v>2010</v>
      </c>
      <c r="O2" s="7">
        <v>2015</v>
      </c>
      <c r="P2" s="7">
        <v>2020</v>
      </c>
      <c r="Q2" s="8">
        <v>2025</v>
      </c>
      <c r="R2" s="7">
        <v>2030</v>
      </c>
      <c r="S2" s="7">
        <v>2035</v>
      </c>
      <c r="T2" s="7">
        <v>2040</v>
      </c>
      <c r="U2" s="7">
        <v>2045</v>
      </c>
      <c r="V2" s="8">
        <v>2050</v>
      </c>
      <c r="W2" s="7" t="s">
        <v>2</v>
      </c>
      <c r="X2" s="7" t="s">
        <v>3</v>
      </c>
      <c r="Y2" s="8" t="s">
        <v>4</v>
      </c>
    </row>
    <row r="3" spans="1:25" ht="12.75">
      <c r="A3" s="9">
        <v>1</v>
      </c>
      <c r="B3" s="10" t="s">
        <v>7</v>
      </c>
      <c r="C3" s="12">
        <v>3</v>
      </c>
      <c r="D3" s="12">
        <v>4</v>
      </c>
      <c r="E3" s="12">
        <v>4</v>
      </c>
      <c r="F3" s="11">
        <v>2.1</v>
      </c>
      <c r="G3" s="13">
        <v>-0.5</v>
      </c>
      <c r="H3" s="12">
        <v>-0.4</v>
      </c>
      <c r="I3" s="12">
        <v>0.4</v>
      </c>
      <c r="J3" s="12">
        <v>1.4</v>
      </c>
      <c r="K3" s="12">
        <v>2.7</v>
      </c>
      <c r="L3" s="13">
        <v>3.8</v>
      </c>
      <c r="M3" s="12">
        <v>3.1</v>
      </c>
      <c r="N3" s="14">
        <v>2.8</v>
      </c>
      <c r="O3" s="67">
        <v>2.7</v>
      </c>
      <c r="P3" s="67">
        <v>3.2</v>
      </c>
      <c r="Q3" s="76">
        <v>3.8</v>
      </c>
      <c r="R3" s="67">
        <v>4.2</v>
      </c>
      <c r="S3" s="67">
        <v>3.8</v>
      </c>
      <c r="T3" s="67">
        <v>3.2</v>
      </c>
      <c r="U3" s="67">
        <v>2.8</v>
      </c>
      <c r="V3" s="76">
        <v>2.7</v>
      </c>
      <c r="W3" s="18">
        <f aca="true" t="shared" si="0" ref="W3:W41">100*$Y3/$Y$203</f>
        <v>0.007016166968192969</v>
      </c>
      <c r="X3" s="18">
        <f>SUM($W$3:$W3)</f>
        <v>0.007016166968192969</v>
      </c>
      <c r="Y3" s="19">
        <v>0.457</v>
      </c>
    </row>
    <row r="4" spans="1:25" ht="12.75">
      <c r="A4" s="20">
        <v>2</v>
      </c>
      <c r="B4" s="21" t="s">
        <v>11</v>
      </c>
      <c r="C4" s="23">
        <v>4.4</v>
      </c>
      <c r="D4" s="23">
        <v>5.3</v>
      </c>
      <c r="E4" s="23">
        <v>4.6</v>
      </c>
      <c r="F4" s="22">
        <v>2.7</v>
      </c>
      <c r="G4" s="30">
        <v>1.5</v>
      </c>
      <c r="H4" s="23">
        <v>0.5</v>
      </c>
      <c r="I4" s="23">
        <v>0.5</v>
      </c>
      <c r="J4" s="23">
        <v>1.3</v>
      </c>
      <c r="K4" s="23">
        <v>1.4</v>
      </c>
      <c r="L4" s="30">
        <v>0.8999999999999986</v>
      </c>
      <c r="M4" s="23">
        <v>0.5</v>
      </c>
      <c r="N4" s="31">
        <v>0.4</v>
      </c>
      <c r="O4" s="31">
        <v>-0.20000000000000107</v>
      </c>
      <c r="P4" s="31">
        <v>-0.6</v>
      </c>
      <c r="Q4" s="32">
        <v>-0.8000000000000007</v>
      </c>
      <c r="R4" s="31">
        <v>-1.1</v>
      </c>
      <c r="S4" s="31">
        <v>-1.7</v>
      </c>
      <c r="T4" s="33">
        <v>-2.3</v>
      </c>
      <c r="U4" s="33">
        <v>-2.9</v>
      </c>
      <c r="V4" s="34">
        <v>-3.1</v>
      </c>
      <c r="W4" s="28">
        <f t="shared" si="0"/>
        <v>0.15963698935507764</v>
      </c>
      <c r="X4" s="28">
        <f>SUM($W$3:$W4)</f>
        <v>0.1666531563232706</v>
      </c>
      <c r="Y4" s="29">
        <v>10.398</v>
      </c>
    </row>
    <row r="5" spans="1:25" ht="12.75">
      <c r="A5" s="20">
        <v>3</v>
      </c>
      <c r="B5" s="21" t="s">
        <v>18</v>
      </c>
      <c r="C5" s="23">
        <v>8.5</v>
      </c>
      <c r="D5" s="23">
        <v>5.5</v>
      </c>
      <c r="E5" s="23">
        <v>4.2</v>
      </c>
      <c r="F5" s="22">
        <v>2.9</v>
      </c>
      <c r="G5" s="30">
        <v>5</v>
      </c>
      <c r="H5" s="23">
        <v>5</v>
      </c>
      <c r="I5" s="23">
        <v>0.8999999999999986</v>
      </c>
      <c r="J5" s="23">
        <v>0.29999999999999893</v>
      </c>
      <c r="K5" s="23">
        <v>0</v>
      </c>
      <c r="L5" s="30">
        <v>-2</v>
      </c>
      <c r="M5" s="23">
        <v>-1.8</v>
      </c>
      <c r="N5" s="31">
        <v>-1.7</v>
      </c>
      <c r="O5" s="33">
        <v>-2.3</v>
      </c>
      <c r="P5" s="33">
        <v>-3.1</v>
      </c>
      <c r="Q5" s="34">
        <v>-4.1</v>
      </c>
      <c r="R5" s="33">
        <v>-5.2</v>
      </c>
      <c r="S5" s="33">
        <v>-6</v>
      </c>
      <c r="T5" s="33">
        <v>-6.3</v>
      </c>
      <c r="U5" s="33">
        <v>-6.5</v>
      </c>
      <c r="V5" s="34">
        <v>-6.7</v>
      </c>
      <c r="W5" s="28">
        <f t="shared" si="0"/>
        <v>0.1564743407873583</v>
      </c>
      <c r="X5" s="28">
        <f>SUM($W$3:$W5)</f>
        <v>0.32312749711062894</v>
      </c>
      <c r="Y5" s="29">
        <v>10.192</v>
      </c>
    </row>
    <row r="6" spans="1:25" ht="12.75">
      <c r="A6" s="20">
        <v>4</v>
      </c>
      <c r="B6" s="21" t="s">
        <v>12</v>
      </c>
      <c r="C6" s="23">
        <v>4.8</v>
      </c>
      <c r="D6" s="23">
        <v>6.3</v>
      </c>
      <c r="E6" s="23">
        <v>5.4</v>
      </c>
      <c r="F6" s="22">
        <v>3.4</v>
      </c>
      <c r="G6" s="30">
        <v>2.9</v>
      </c>
      <c r="H6" s="23">
        <v>1.4</v>
      </c>
      <c r="I6" s="23">
        <v>2.3</v>
      </c>
      <c r="J6" s="23">
        <v>3.1</v>
      </c>
      <c r="K6" s="33">
        <v>-3</v>
      </c>
      <c r="L6" s="34">
        <v>-5.9</v>
      </c>
      <c r="M6" s="33">
        <v>-4.9</v>
      </c>
      <c r="N6" s="33">
        <v>-4.3</v>
      </c>
      <c r="O6" s="33">
        <v>-4</v>
      </c>
      <c r="P6" s="33">
        <v>-4.2</v>
      </c>
      <c r="Q6" s="34">
        <v>-4.9</v>
      </c>
      <c r="R6" s="33">
        <v>-5.9</v>
      </c>
      <c r="S6" s="33">
        <v>-6.6</v>
      </c>
      <c r="T6" s="33">
        <v>-6.6</v>
      </c>
      <c r="U6" s="33">
        <v>-6.3</v>
      </c>
      <c r="V6" s="34">
        <v>-6.3</v>
      </c>
      <c r="W6" s="28">
        <f t="shared" si="0"/>
        <v>0.03534183011111645</v>
      </c>
      <c r="X6" s="28">
        <f>SUM($W$3:$W6)</f>
        <v>0.3584693272217454</v>
      </c>
      <c r="Y6" s="29">
        <v>2.302</v>
      </c>
    </row>
    <row r="7" spans="1:25" ht="12.75">
      <c r="A7" s="20">
        <v>5</v>
      </c>
      <c r="B7" s="21" t="s">
        <v>22</v>
      </c>
      <c r="C7" s="23">
        <v>9.7</v>
      </c>
      <c r="D7" s="23">
        <v>7.5</v>
      </c>
      <c r="E7" s="23">
        <v>3.3</v>
      </c>
      <c r="F7" s="22">
        <v>3.5</v>
      </c>
      <c r="G7" s="30">
        <v>3.9</v>
      </c>
      <c r="H7" s="23">
        <v>3.5</v>
      </c>
      <c r="I7" s="23">
        <v>-1.1</v>
      </c>
      <c r="J7" s="23">
        <v>-1.8</v>
      </c>
      <c r="K7" s="33">
        <v>-2.6</v>
      </c>
      <c r="L7" s="34">
        <v>-3.9</v>
      </c>
      <c r="M7" s="33">
        <v>-3.8</v>
      </c>
      <c r="N7" s="33">
        <v>-3.9</v>
      </c>
      <c r="O7" s="33">
        <v>-4.2</v>
      </c>
      <c r="P7" s="33">
        <v>-4.3</v>
      </c>
      <c r="Q7" s="34">
        <v>-4.6</v>
      </c>
      <c r="R7" s="33">
        <v>-5.1</v>
      </c>
      <c r="S7" s="33">
        <v>-5.6</v>
      </c>
      <c r="T7" s="33">
        <v>-5.8</v>
      </c>
      <c r="U7" s="33">
        <v>-5.7</v>
      </c>
      <c r="V7" s="34">
        <v>-5.5</v>
      </c>
      <c r="W7" s="28">
        <f t="shared" si="0"/>
        <v>0.15484695851464833</v>
      </c>
      <c r="X7" s="28">
        <f>SUM($W$3:$W7)</f>
        <v>0.5133162857363938</v>
      </c>
      <c r="Y7" s="29">
        <v>10.086</v>
      </c>
    </row>
    <row r="8" spans="1:25" ht="12.75">
      <c r="A8" s="20">
        <v>6</v>
      </c>
      <c r="B8" s="21" t="s">
        <v>13</v>
      </c>
      <c r="C8" s="23">
        <v>4.9</v>
      </c>
      <c r="D8" s="23">
        <v>4.9</v>
      </c>
      <c r="E8" s="23">
        <v>6</v>
      </c>
      <c r="F8" s="22">
        <v>3.6</v>
      </c>
      <c r="G8" s="30">
        <v>-0.9</v>
      </c>
      <c r="H8" s="23">
        <v>-1.9</v>
      </c>
      <c r="I8" s="23">
        <v>-1.3</v>
      </c>
      <c r="J8" s="23">
        <v>-0.5</v>
      </c>
      <c r="K8" s="23">
        <v>-1.2</v>
      </c>
      <c r="L8" s="30">
        <v>-1.2</v>
      </c>
      <c r="M8" s="23">
        <v>-1.6</v>
      </c>
      <c r="N8" s="33">
        <v>-2.5</v>
      </c>
      <c r="O8" s="33">
        <v>-3.1</v>
      </c>
      <c r="P8" s="33">
        <v>-3.4</v>
      </c>
      <c r="Q8" s="34">
        <v>-3.8</v>
      </c>
      <c r="R8" s="33">
        <v>-4.4</v>
      </c>
      <c r="S8" s="33">
        <v>-4.9</v>
      </c>
      <c r="T8" s="33">
        <v>-5.3</v>
      </c>
      <c r="U8" s="33">
        <v>-5.6</v>
      </c>
      <c r="V8" s="34">
        <v>-5.7</v>
      </c>
      <c r="W8" s="28">
        <f t="shared" si="0"/>
        <v>1.2689282981511714</v>
      </c>
      <c r="X8" s="28">
        <f>SUM($W$3:$W8)</f>
        <v>1.7822445838875651</v>
      </c>
      <c r="Y8" s="29">
        <v>82.652</v>
      </c>
    </row>
    <row r="9" spans="1:25" ht="12.75">
      <c r="A9" s="20">
        <v>7</v>
      </c>
      <c r="B9" s="21" t="s">
        <v>8</v>
      </c>
      <c r="C9" s="23">
        <v>3</v>
      </c>
      <c r="D9" s="23">
        <v>3</v>
      </c>
      <c r="E9" s="23">
        <v>5.5</v>
      </c>
      <c r="F9" s="22">
        <v>3.7</v>
      </c>
      <c r="G9" s="30">
        <v>0.7000000000000011</v>
      </c>
      <c r="H9" s="23">
        <v>-0.6</v>
      </c>
      <c r="I9" s="23">
        <v>-0.09999999999999964</v>
      </c>
      <c r="J9" s="23">
        <v>1.4</v>
      </c>
      <c r="K9" s="23">
        <v>0.4</v>
      </c>
      <c r="L9" s="30">
        <v>0.3000000000000007</v>
      </c>
      <c r="M9" s="23">
        <v>0.6</v>
      </c>
      <c r="N9" s="31">
        <v>-0.09999999999999964</v>
      </c>
      <c r="O9" s="31">
        <v>-0.9</v>
      </c>
      <c r="P9" s="31">
        <v>-1.3</v>
      </c>
      <c r="Q9" s="32">
        <v>-1.7</v>
      </c>
      <c r="R9" s="33">
        <v>-2.4</v>
      </c>
      <c r="S9" s="33">
        <v>-3.3</v>
      </c>
      <c r="T9" s="33">
        <v>-4.3</v>
      </c>
      <c r="U9" s="33">
        <v>-5.1</v>
      </c>
      <c r="V9" s="34">
        <v>-5.5</v>
      </c>
      <c r="W9" s="28">
        <f t="shared" si="0"/>
        <v>0.0022875467795640094</v>
      </c>
      <c r="X9" s="28">
        <f>SUM($W$3:$W9)</f>
        <v>1.7845321306671291</v>
      </c>
      <c r="Y9" s="29">
        <v>0.149</v>
      </c>
    </row>
    <row r="10" spans="1:25" ht="12.75">
      <c r="A10" s="20">
        <v>8</v>
      </c>
      <c r="B10" s="21" t="s">
        <v>10</v>
      </c>
      <c r="C10" s="23">
        <v>4.2</v>
      </c>
      <c r="D10" s="23">
        <v>5.7</v>
      </c>
      <c r="E10" s="23">
        <v>5.3</v>
      </c>
      <c r="F10" s="22">
        <v>4</v>
      </c>
      <c r="G10" s="30">
        <v>4.4</v>
      </c>
      <c r="H10" s="23">
        <v>2.9</v>
      </c>
      <c r="I10" s="23">
        <v>2.9</v>
      </c>
      <c r="J10" s="23">
        <v>3.5</v>
      </c>
      <c r="K10" s="33">
        <v>-2.7</v>
      </c>
      <c r="L10" s="34">
        <v>-4.6</v>
      </c>
      <c r="M10" s="33">
        <v>-3.9</v>
      </c>
      <c r="N10" s="33">
        <v>-3.5</v>
      </c>
      <c r="O10" s="33">
        <v>-3.3</v>
      </c>
      <c r="P10" s="33">
        <v>-3.4</v>
      </c>
      <c r="Q10" s="34">
        <v>-4.1</v>
      </c>
      <c r="R10" s="33">
        <v>-4.5</v>
      </c>
      <c r="S10" s="33">
        <v>-4.4</v>
      </c>
      <c r="T10" s="33">
        <v>-4</v>
      </c>
      <c r="U10" s="33">
        <v>-3.8</v>
      </c>
      <c r="V10" s="34">
        <v>-4</v>
      </c>
      <c r="W10" s="28">
        <f t="shared" si="0"/>
        <v>0.02063397900492637</v>
      </c>
      <c r="X10" s="28">
        <f>SUM($W$3:$W10)</f>
        <v>1.8051661096720555</v>
      </c>
      <c r="Y10" s="29">
        <v>1.344</v>
      </c>
    </row>
    <row r="11" spans="1:25" ht="12.75">
      <c r="A11" s="20">
        <v>9</v>
      </c>
      <c r="B11" s="21" t="s">
        <v>5</v>
      </c>
      <c r="C11" s="23">
        <v>2.7</v>
      </c>
      <c r="D11" s="23">
        <v>4.3</v>
      </c>
      <c r="E11" s="23">
        <v>5.9</v>
      </c>
      <c r="F11" s="22">
        <v>4</v>
      </c>
      <c r="G11" s="30">
        <v>0.9</v>
      </c>
      <c r="H11" s="23">
        <v>-0.8000000000000007</v>
      </c>
      <c r="I11" s="23">
        <v>0</v>
      </c>
      <c r="J11" s="23">
        <v>0.4</v>
      </c>
      <c r="K11" s="23">
        <v>1.4</v>
      </c>
      <c r="L11" s="30">
        <v>0.3000000000000007</v>
      </c>
      <c r="M11" s="23">
        <v>0</v>
      </c>
      <c r="N11" s="31">
        <v>-0.20000000000000107</v>
      </c>
      <c r="O11" s="31">
        <v>-0.6</v>
      </c>
      <c r="P11" s="31">
        <v>-0.9</v>
      </c>
      <c r="Q11" s="32">
        <v>-1.2</v>
      </c>
      <c r="R11" s="31">
        <v>-1.8</v>
      </c>
      <c r="S11" s="33">
        <v>-2.5</v>
      </c>
      <c r="T11" s="33">
        <v>-3.1</v>
      </c>
      <c r="U11" s="33">
        <v>-3.4</v>
      </c>
      <c r="V11" s="34">
        <v>-3.6</v>
      </c>
      <c r="W11" s="28">
        <f t="shared" si="0"/>
        <v>0.12730428118217962</v>
      </c>
      <c r="X11" s="28">
        <f>SUM($W$3:$W11)</f>
        <v>1.932470390854235</v>
      </c>
      <c r="Y11" s="29">
        <v>8.292</v>
      </c>
    </row>
    <row r="12" spans="1:25" ht="12.75">
      <c r="A12" s="20">
        <v>10</v>
      </c>
      <c r="B12" s="21" t="s">
        <v>14</v>
      </c>
      <c r="C12" s="23">
        <v>5.7</v>
      </c>
      <c r="D12" s="23">
        <v>4.9</v>
      </c>
      <c r="E12" s="23">
        <v>4.7</v>
      </c>
      <c r="F12" s="22">
        <v>4.6</v>
      </c>
      <c r="G12" s="30">
        <v>3.2</v>
      </c>
      <c r="H12" s="23">
        <v>0.7999999999999989</v>
      </c>
      <c r="I12" s="23">
        <v>0.3000000000000007</v>
      </c>
      <c r="J12" s="23">
        <v>1.8</v>
      </c>
      <c r="K12" s="23">
        <v>2.7</v>
      </c>
      <c r="L12" s="30">
        <v>-0.1999999999999993</v>
      </c>
      <c r="M12" s="23">
        <v>0.4</v>
      </c>
      <c r="N12" s="31">
        <v>1.2</v>
      </c>
      <c r="O12" s="31">
        <v>1.5</v>
      </c>
      <c r="P12" s="31">
        <v>1.8</v>
      </c>
      <c r="Q12" s="27">
        <v>1.5</v>
      </c>
      <c r="R12" s="26">
        <v>0.6999999999999993</v>
      </c>
      <c r="S12" s="26">
        <v>-0.09999999999999964</v>
      </c>
      <c r="T12" s="26">
        <v>-0.4</v>
      </c>
      <c r="U12" s="26">
        <v>-0.1999999999999993</v>
      </c>
      <c r="V12" s="27">
        <v>0</v>
      </c>
      <c r="W12" s="28">
        <f t="shared" si="0"/>
        <v>0.1387573677429498</v>
      </c>
      <c r="X12" s="28">
        <f>SUM($W$3:$W12)</f>
        <v>2.071227758597185</v>
      </c>
      <c r="Y12" s="29">
        <v>9.038</v>
      </c>
    </row>
    <row r="13" spans="1:25" ht="12.75">
      <c r="A13" s="20">
        <v>11</v>
      </c>
      <c r="B13" s="21" t="s">
        <v>9</v>
      </c>
      <c r="C13" s="23">
        <v>4.2</v>
      </c>
      <c r="D13" s="23">
        <v>4.9</v>
      </c>
      <c r="E13" s="23">
        <v>6.6</v>
      </c>
      <c r="F13" s="22">
        <v>5.7</v>
      </c>
      <c r="G13" s="30">
        <v>2.7</v>
      </c>
      <c r="H13" s="23">
        <v>0.5</v>
      </c>
      <c r="I13" s="23">
        <v>1.7</v>
      </c>
      <c r="J13" s="23">
        <v>2.3</v>
      </c>
      <c r="K13" s="23">
        <v>1.9</v>
      </c>
      <c r="L13" s="30">
        <v>1.4</v>
      </c>
      <c r="M13" s="23">
        <v>1.4</v>
      </c>
      <c r="N13" s="31">
        <v>2.1</v>
      </c>
      <c r="O13" s="31">
        <v>2</v>
      </c>
      <c r="P13" s="31">
        <v>1.8</v>
      </c>
      <c r="Q13" s="27">
        <v>1.5</v>
      </c>
      <c r="R13" s="26">
        <v>1</v>
      </c>
      <c r="S13" s="26">
        <v>0.3000000000000007</v>
      </c>
      <c r="T13" s="26">
        <v>0</v>
      </c>
      <c r="U13" s="26">
        <v>-0.1999999999999993</v>
      </c>
      <c r="V13" s="27">
        <v>-0.3000000000000007</v>
      </c>
      <c r="W13" s="28">
        <f t="shared" si="0"/>
        <v>0.9249211794284145</v>
      </c>
      <c r="X13" s="28">
        <f>SUM($W$3:$W13)</f>
        <v>2.9961489380255992</v>
      </c>
      <c r="Y13" s="29">
        <v>60.245</v>
      </c>
    </row>
    <row r="14" spans="1:25" ht="12.75">
      <c r="A14" s="20">
        <v>12</v>
      </c>
      <c r="B14" s="21" t="s">
        <v>19</v>
      </c>
      <c r="C14" s="23">
        <v>8.6</v>
      </c>
      <c r="D14" s="23">
        <v>8.3</v>
      </c>
      <c r="E14" s="23">
        <v>7.3</v>
      </c>
      <c r="F14" s="22">
        <v>5.8</v>
      </c>
      <c r="G14" s="30">
        <v>4.5</v>
      </c>
      <c r="H14" s="23">
        <v>4.8</v>
      </c>
      <c r="I14" s="23">
        <v>3.1</v>
      </c>
      <c r="J14" s="23">
        <v>1.7</v>
      </c>
      <c r="K14" s="23">
        <v>0</v>
      </c>
      <c r="L14" s="30">
        <v>-0.6</v>
      </c>
      <c r="M14" s="33">
        <v>-2.4</v>
      </c>
      <c r="N14" s="33">
        <v>-3.1</v>
      </c>
      <c r="O14" s="33">
        <v>-3.5</v>
      </c>
      <c r="P14" s="33">
        <v>-3.9</v>
      </c>
      <c r="Q14" s="34">
        <v>-4.4</v>
      </c>
      <c r="R14" s="33">
        <v>-5</v>
      </c>
      <c r="S14" s="33">
        <v>-5.7</v>
      </c>
      <c r="T14" s="33">
        <v>-6.1</v>
      </c>
      <c r="U14" s="33">
        <v>-6.2</v>
      </c>
      <c r="V14" s="34">
        <v>-6.3</v>
      </c>
      <c r="W14" s="28">
        <f t="shared" si="0"/>
        <v>0.0698699690858779</v>
      </c>
      <c r="X14" s="28">
        <f>SUM($W$3:$W14)</f>
        <v>3.066018907111477</v>
      </c>
      <c r="Y14" s="29">
        <v>4.551</v>
      </c>
    </row>
    <row r="15" spans="1:25" ht="12.75">
      <c r="A15" s="20">
        <v>13</v>
      </c>
      <c r="B15" s="21" t="s">
        <v>15</v>
      </c>
      <c r="C15" s="23">
        <v>6.7</v>
      </c>
      <c r="D15" s="23">
        <v>6.6</v>
      </c>
      <c r="E15" s="23">
        <v>6.9</v>
      </c>
      <c r="F15" s="22">
        <v>6</v>
      </c>
      <c r="G15" s="30">
        <v>5.6</v>
      </c>
      <c r="H15" s="23">
        <v>3.7</v>
      </c>
      <c r="I15" s="23">
        <v>4.2</v>
      </c>
      <c r="J15" s="23">
        <v>4.2</v>
      </c>
      <c r="K15" s="23">
        <v>3.6</v>
      </c>
      <c r="L15" s="30">
        <v>3.1</v>
      </c>
      <c r="M15" s="25">
        <v>3.6</v>
      </c>
      <c r="N15" s="26">
        <v>3.3</v>
      </c>
      <c r="O15" s="26">
        <v>2.3</v>
      </c>
      <c r="P15" s="26">
        <v>1.8</v>
      </c>
      <c r="Q15" s="27">
        <v>1.3</v>
      </c>
      <c r="R15" s="26">
        <v>1</v>
      </c>
      <c r="S15" s="26">
        <v>0.6</v>
      </c>
      <c r="T15" s="26">
        <v>0</v>
      </c>
      <c r="U15" s="26">
        <v>-0.6</v>
      </c>
      <c r="V15" s="27">
        <v>-1.1</v>
      </c>
      <c r="W15" s="28">
        <f t="shared" si="0"/>
        <v>0.9363742659891846</v>
      </c>
      <c r="X15" s="28">
        <f>SUM($W$3:$W15)</f>
        <v>4.0023931731006614</v>
      </c>
      <c r="Y15" s="29">
        <v>60.991</v>
      </c>
    </row>
    <row r="16" spans="1:25" ht="12.75">
      <c r="A16" s="20">
        <v>14</v>
      </c>
      <c r="B16" s="21" t="s">
        <v>66</v>
      </c>
      <c r="C16" s="25">
        <v>17</v>
      </c>
      <c r="D16" s="25">
        <v>16.4</v>
      </c>
      <c r="E16" s="23">
        <v>12.2</v>
      </c>
      <c r="F16" s="22">
        <v>6.1</v>
      </c>
      <c r="G16" s="30">
        <v>6.2</v>
      </c>
      <c r="H16" s="23">
        <v>5.6</v>
      </c>
      <c r="I16" s="23">
        <v>5.2</v>
      </c>
      <c r="J16" s="23">
        <v>5</v>
      </c>
      <c r="K16" s="33">
        <v>-2.3</v>
      </c>
      <c r="L16" s="34">
        <v>-5.3</v>
      </c>
      <c r="M16" s="33">
        <v>-6</v>
      </c>
      <c r="N16" s="33">
        <v>-5.5</v>
      </c>
      <c r="O16" s="33">
        <v>-5.9</v>
      </c>
      <c r="P16" s="33">
        <v>-6.4</v>
      </c>
      <c r="Q16" s="34">
        <v>-6.9</v>
      </c>
      <c r="R16" s="33">
        <v>-7.2</v>
      </c>
      <c r="S16" s="33">
        <v>-7.2</v>
      </c>
      <c r="T16" s="33">
        <v>-7.2</v>
      </c>
      <c r="U16" s="33">
        <v>-7.4</v>
      </c>
      <c r="V16" s="34">
        <v>-7.7</v>
      </c>
      <c r="W16" s="28">
        <f t="shared" si="0"/>
        <v>2.210061889654885</v>
      </c>
      <c r="X16" s="28">
        <f>SUM($W$3:$W16)</f>
        <v>6.212455062755547</v>
      </c>
      <c r="Y16" s="29">
        <v>143.953</v>
      </c>
    </row>
    <row r="17" spans="1:25" ht="12.75">
      <c r="A17" s="20">
        <v>15</v>
      </c>
      <c r="B17" s="21" t="s">
        <v>40</v>
      </c>
      <c r="C17" s="23">
        <v>13.1</v>
      </c>
      <c r="D17" s="23">
        <v>10.8</v>
      </c>
      <c r="E17" s="23">
        <v>8.7</v>
      </c>
      <c r="F17" s="22">
        <v>6.3</v>
      </c>
      <c r="G17" s="30">
        <v>3.6</v>
      </c>
      <c r="H17" s="23">
        <v>4.4</v>
      </c>
      <c r="I17" s="23">
        <v>4.1</v>
      </c>
      <c r="J17" s="23">
        <v>2.8</v>
      </c>
      <c r="K17" s="23">
        <v>3.1</v>
      </c>
      <c r="L17" s="30">
        <v>1.9</v>
      </c>
      <c r="M17" s="23">
        <v>1.5</v>
      </c>
      <c r="N17" s="31">
        <v>1.4</v>
      </c>
      <c r="O17" s="31">
        <v>1.2</v>
      </c>
      <c r="P17" s="31">
        <v>0.6999999999999993</v>
      </c>
      <c r="Q17" s="32">
        <v>0</v>
      </c>
      <c r="R17" s="31">
        <v>-0.9</v>
      </c>
      <c r="S17" s="31">
        <v>-1.8</v>
      </c>
      <c r="T17" s="33">
        <v>-2.3</v>
      </c>
      <c r="U17" s="35">
        <v>-2.3</v>
      </c>
      <c r="V17" s="36">
        <v>-2.1</v>
      </c>
      <c r="W17" s="28">
        <f t="shared" si="0"/>
        <v>0.08054006983619325</v>
      </c>
      <c r="X17" s="28">
        <f>SUM($W$3:$W17)</f>
        <v>6.29299513259174</v>
      </c>
      <c r="Y17" s="29">
        <v>5.246</v>
      </c>
    </row>
    <row r="18" spans="1:25" ht="12.75">
      <c r="A18" s="20">
        <v>16</v>
      </c>
      <c r="B18" s="21" t="s">
        <v>21</v>
      </c>
      <c r="C18" s="23">
        <v>8.9</v>
      </c>
      <c r="D18" s="23">
        <v>7.7</v>
      </c>
      <c r="E18" s="23">
        <v>7.5</v>
      </c>
      <c r="F18" s="22">
        <v>6.4</v>
      </c>
      <c r="G18" s="30">
        <v>4.5</v>
      </c>
      <c r="H18" s="23">
        <v>1.9</v>
      </c>
      <c r="I18" s="23">
        <v>-0.7999999999999989</v>
      </c>
      <c r="J18" s="23">
        <v>-0.1999999999999993</v>
      </c>
      <c r="K18" s="23">
        <v>1.2</v>
      </c>
      <c r="L18" s="30">
        <v>1.2</v>
      </c>
      <c r="M18" s="23">
        <v>1.3</v>
      </c>
      <c r="N18" s="31">
        <v>0.8999999999999986</v>
      </c>
      <c r="O18" s="31">
        <v>0.1999999999999993</v>
      </c>
      <c r="P18" s="31">
        <v>0.09999999999999964</v>
      </c>
      <c r="Q18" s="32">
        <v>0.09999999999999964</v>
      </c>
      <c r="R18" s="31">
        <v>-0.1999999999999993</v>
      </c>
      <c r="S18" s="26">
        <v>-1</v>
      </c>
      <c r="T18" s="26">
        <v>-1.7</v>
      </c>
      <c r="U18" s="35">
        <v>-2.2</v>
      </c>
      <c r="V18" s="36">
        <v>-2.2</v>
      </c>
      <c r="W18" s="28">
        <f t="shared" si="0"/>
        <v>0.08316537520065931</v>
      </c>
      <c r="X18" s="28">
        <f>SUM($W$3:$W18)</f>
        <v>6.376160507792399</v>
      </c>
      <c r="Y18" s="29">
        <v>5.417</v>
      </c>
    </row>
    <row r="19" spans="1:25" ht="12.75">
      <c r="A19" s="20">
        <v>17</v>
      </c>
      <c r="B19" s="21" t="s">
        <v>28</v>
      </c>
      <c r="C19" s="23">
        <v>10.9</v>
      </c>
      <c r="D19" s="23">
        <v>9.8</v>
      </c>
      <c r="E19" s="23">
        <v>8.4</v>
      </c>
      <c r="F19" s="22">
        <v>7.1</v>
      </c>
      <c r="G19" s="30">
        <v>6.5</v>
      </c>
      <c r="H19" s="23">
        <v>5.2</v>
      </c>
      <c r="I19" s="23">
        <v>2.6</v>
      </c>
      <c r="J19" s="23">
        <v>1</v>
      </c>
      <c r="K19" s="33">
        <v>-2.6</v>
      </c>
      <c r="L19" s="34">
        <v>-6.1</v>
      </c>
      <c r="M19" s="33">
        <v>-5.5</v>
      </c>
      <c r="N19" s="33">
        <v>-5.9</v>
      </c>
      <c r="O19" s="33">
        <v>-6.6</v>
      </c>
      <c r="P19" s="33">
        <v>-7.3</v>
      </c>
      <c r="Q19" s="34">
        <v>-8.1</v>
      </c>
      <c r="R19" s="33">
        <v>-8.7</v>
      </c>
      <c r="S19" s="33">
        <v>-9.1</v>
      </c>
      <c r="T19" s="33">
        <v>-9.4</v>
      </c>
      <c r="U19" s="33">
        <v>-9.8</v>
      </c>
      <c r="V19" s="34">
        <v>-10.4</v>
      </c>
      <c r="W19" s="28">
        <f t="shared" si="0"/>
        <v>0.11890637454847822</v>
      </c>
      <c r="X19" s="28">
        <f>SUM($W$3:$W19)</f>
        <v>6.495066882340877</v>
      </c>
      <c r="Y19" s="29">
        <v>7.745</v>
      </c>
    </row>
    <row r="20" spans="1:25" ht="12.75">
      <c r="A20" s="20">
        <v>18</v>
      </c>
      <c r="B20" s="21" t="s">
        <v>55</v>
      </c>
      <c r="C20" s="25">
        <v>14.9</v>
      </c>
      <c r="D20" s="23">
        <v>14.4</v>
      </c>
      <c r="E20" s="23">
        <v>10.3</v>
      </c>
      <c r="F20" s="22">
        <v>7.2</v>
      </c>
      <c r="G20" s="30">
        <v>6</v>
      </c>
      <c r="H20" s="23">
        <v>4.2</v>
      </c>
      <c r="I20" s="23">
        <v>3.3</v>
      </c>
      <c r="J20" s="23">
        <v>2.5</v>
      </c>
      <c r="K20" s="33">
        <v>-2.4</v>
      </c>
      <c r="L20" s="34">
        <v>-6.5</v>
      </c>
      <c r="M20" s="33">
        <v>-7.4</v>
      </c>
      <c r="N20" s="33">
        <v>-7.2</v>
      </c>
      <c r="O20" s="33">
        <v>-7.4</v>
      </c>
      <c r="P20" s="33">
        <v>-7.8</v>
      </c>
      <c r="Q20" s="34">
        <v>-8.3</v>
      </c>
      <c r="R20" s="33">
        <v>-8.8</v>
      </c>
      <c r="S20" s="33">
        <v>-9.2</v>
      </c>
      <c r="T20" s="33">
        <v>-9.4</v>
      </c>
      <c r="U20" s="33">
        <v>-9.9</v>
      </c>
      <c r="V20" s="34">
        <v>-10.5</v>
      </c>
      <c r="W20" s="28">
        <f t="shared" si="0"/>
        <v>0.7203162402925114</v>
      </c>
      <c r="X20" s="28">
        <f>SUM($W$3:$W20)</f>
        <v>7.215383122633389</v>
      </c>
      <c r="Y20" s="29">
        <v>46.918</v>
      </c>
    </row>
    <row r="21" spans="1:25" ht="12.75">
      <c r="A21" s="20">
        <v>19</v>
      </c>
      <c r="B21" s="21" t="s">
        <v>31</v>
      </c>
      <c r="C21" s="23">
        <v>11.4</v>
      </c>
      <c r="D21" s="23">
        <v>9.1</v>
      </c>
      <c r="E21" s="23">
        <v>8.3</v>
      </c>
      <c r="F21" s="22">
        <v>7.4</v>
      </c>
      <c r="G21" s="30">
        <v>6.5</v>
      </c>
      <c r="H21" s="23">
        <v>6.3</v>
      </c>
      <c r="I21" s="23">
        <v>3.7</v>
      </c>
      <c r="J21" s="23">
        <v>2.3</v>
      </c>
      <c r="K21" s="23">
        <v>0</v>
      </c>
      <c r="L21" s="30">
        <v>-0.4</v>
      </c>
      <c r="M21" s="23">
        <v>-0.5</v>
      </c>
      <c r="N21" s="31">
        <v>-0.9</v>
      </c>
      <c r="O21" s="31">
        <v>-1.8</v>
      </c>
      <c r="P21" s="33">
        <v>-3</v>
      </c>
      <c r="Q21" s="34">
        <v>-4.3</v>
      </c>
      <c r="R21" s="33">
        <v>-5.2</v>
      </c>
      <c r="S21" s="33">
        <v>-5.9</v>
      </c>
      <c r="T21" s="33">
        <v>-6.6</v>
      </c>
      <c r="U21" s="33">
        <v>-7.2</v>
      </c>
      <c r="V21" s="34">
        <v>-7.8</v>
      </c>
      <c r="W21" s="28">
        <f t="shared" si="0"/>
        <v>0.030689973237237954</v>
      </c>
      <c r="X21" s="28">
        <f>SUM($W$3:$W21)</f>
        <v>7.246073095870627</v>
      </c>
      <c r="Y21" s="29">
        <v>1.999</v>
      </c>
    </row>
    <row r="22" spans="1:25" ht="12.75">
      <c r="A22" s="20">
        <v>20</v>
      </c>
      <c r="B22" s="21" t="s">
        <v>77</v>
      </c>
      <c r="C22" s="25">
        <v>19.1</v>
      </c>
      <c r="D22" s="25">
        <v>17.9</v>
      </c>
      <c r="E22" s="25">
        <v>13.8</v>
      </c>
      <c r="F22" s="22">
        <v>7.4</v>
      </c>
      <c r="G22" s="30">
        <v>8.5</v>
      </c>
      <c r="H22" s="23">
        <v>9.1</v>
      </c>
      <c r="I22" s="23">
        <v>7.7</v>
      </c>
      <c r="J22" s="23">
        <v>7.7</v>
      </c>
      <c r="K22" s="25">
        <v>6.7</v>
      </c>
      <c r="L22" s="30">
        <v>4.5</v>
      </c>
      <c r="M22" s="23">
        <v>2.3</v>
      </c>
      <c r="N22" s="31">
        <v>1.8</v>
      </c>
      <c r="O22" s="31">
        <v>1.5</v>
      </c>
      <c r="P22" s="31">
        <v>0.9</v>
      </c>
      <c r="Q22" s="32">
        <v>0</v>
      </c>
      <c r="R22" s="31">
        <v>-1.2</v>
      </c>
      <c r="S22" s="33">
        <v>-2.4</v>
      </c>
      <c r="T22" s="33">
        <v>-3.1</v>
      </c>
      <c r="U22" s="33">
        <v>-3.2</v>
      </c>
      <c r="V22" s="36">
        <v>-3</v>
      </c>
      <c r="W22" s="28">
        <f t="shared" si="0"/>
        <v>0.0061871231688878925</v>
      </c>
      <c r="X22" s="28">
        <f>SUM($W$3:$W22)</f>
        <v>7.252260219039515</v>
      </c>
      <c r="Y22" s="29">
        <v>0.403</v>
      </c>
    </row>
    <row r="23" spans="1:25" ht="12.75">
      <c r="A23" s="20">
        <v>21</v>
      </c>
      <c r="B23" s="21" t="s">
        <v>25</v>
      </c>
      <c r="C23" s="23">
        <v>10.5</v>
      </c>
      <c r="D23" s="23">
        <v>9.3</v>
      </c>
      <c r="E23" s="23">
        <v>7.9</v>
      </c>
      <c r="F23" s="22">
        <v>7.9</v>
      </c>
      <c r="G23" s="30">
        <v>5.8</v>
      </c>
      <c r="H23" s="23">
        <v>2.9</v>
      </c>
      <c r="I23" s="23">
        <v>2.1</v>
      </c>
      <c r="J23" s="23">
        <v>2.6</v>
      </c>
      <c r="K23" s="23">
        <v>3.5</v>
      </c>
      <c r="L23" s="30">
        <v>3.5</v>
      </c>
      <c r="M23" s="23">
        <v>2.8</v>
      </c>
      <c r="N23" s="31">
        <v>2.8</v>
      </c>
      <c r="O23" s="26">
        <v>2.8</v>
      </c>
      <c r="P23" s="26">
        <v>2.9</v>
      </c>
      <c r="Q23" s="27">
        <v>2.9</v>
      </c>
      <c r="R23" s="26">
        <v>2.4</v>
      </c>
      <c r="S23" s="26">
        <v>1.5</v>
      </c>
      <c r="T23" s="26">
        <v>0.7000000000000011</v>
      </c>
      <c r="U23" s="26">
        <v>0.1999999999999993</v>
      </c>
      <c r="V23" s="27">
        <v>0.09999999999999964</v>
      </c>
      <c r="W23" s="28">
        <f t="shared" si="0"/>
        <v>0.07122100342548618</v>
      </c>
      <c r="X23" s="28">
        <f>SUM($W$3:$W23)</f>
        <v>7.323481222465001</v>
      </c>
      <c r="Y23" s="29">
        <v>4.639</v>
      </c>
    </row>
    <row r="24" spans="1:25" ht="12.75">
      <c r="A24" s="20">
        <v>22</v>
      </c>
      <c r="B24" s="21" t="s">
        <v>30</v>
      </c>
      <c r="C24" s="23">
        <v>11.1</v>
      </c>
      <c r="D24" s="23">
        <v>10.7</v>
      </c>
      <c r="E24" s="23">
        <v>9.7</v>
      </c>
      <c r="F24" s="22">
        <v>7.9</v>
      </c>
      <c r="G24" s="30">
        <v>6.8</v>
      </c>
      <c r="H24" s="23">
        <v>6.1</v>
      </c>
      <c r="I24" s="23">
        <v>5.6</v>
      </c>
      <c r="J24" s="23">
        <v>5.1</v>
      </c>
      <c r="K24" s="25">
        <v>7</v>
      </c>
      <c r="L24" s="24">
        <v>6.8</v>
      </c>
      <c r="M24" s="25">
        <v>5</v>
      </c>
      <c r="N24" s="26">
        <v>4</v>
      </c>
      <c r="O24" s="26">
        <v>3.1</v>
      </c>
      <c r="P24" s="26">
        <v>2</v>
      </c>
      <c r="Q24" s="32">
        <v>0.9</v>
      </c>
      <c r="R24" s="26">
        <v>0</v>
      </c>
      <c r="S24" s="26">
        <v>-0.4</v>
      </c>
      <c r="T24" s="26">
        <v>-0.7000000000000011</v>
      </c>
      <c r="U24" s="26">
        <v>-1</v>
      </c>
      <c r="V24" s="27">
        <v>-1.5</v>
      </c>
      <c r="W24" s="28">
        <f t="shared" si="0"/>
        <v>0.009334419073657165</v>
      </c>
      <c r="X24" s="28">
        <f>SUM($W$3:$W24)</f>
        <v>7.332815641538659</v>
      </c>
      <c r="Y24" s="29">
        <v>0.608</v>
      </c>
    </row>
    <row r="25" spans="1:25" ht="12.75">
      <c r="A25" s="20">
        <v>23</v>
      </c>
      <c r="B25" s="21" t="s">
        <v>17</v>
      </c>
      <c r="C25" s="23">
        <v>8.4</v>
      </c>
      <c r="D25" s="23">
        <v>8.4</v>
      </c>
      <c r="E25" s="23">
        <v>9</v>
      </c>
      <c r="F25" s="22">
        <v>8.1</v>
      </c>
      <c r="G25" s="30">
        <v>6.3</v>
      </c>
      <c r="H25" s="23">
        <v>3.2</v>
      </c>
      <c r="I25" s="23">
        <v>1</v>
      </c>
      <c r="J25" s="23">
        <v>0.4</v>
      </c>
      <c r="K25" s="23">
        <v>0</v>
      </c>
      <c r="L25" s="30">
        <v>-0.7000000000000011</v>
      </c>
      <c r="M25" s="23">
        <v>-0.5</v>
      </c>
      <c r="N25" s="31">
        <v>-1.3</v>
      </c>
      <c r="O25" s="33">
        <v>-2.6</v>
      </c>
      <c r="P25" s="33">
        <v>-3.6</v>
      </c>
      <c r="Q25" s="34">
        <v>-4.1</v>
      </c>
      <c r="R25" s="33">
        <v>-4.3</v>
      </c>
      <c r="S25" s="33">
        <v>-4.4</v>
      </c>
      <c r="T25" s="33">
        <v>-4.7</v>
      </c>
      <c r="U25" s="33">
        <v>-5.1</v>
      </c>
      <c r="V25" s="34">
        <v>-5.7</v>
      </c>
      <c r="W25" s="28">
        <f t="shared" si="0"/>
        <v>0.9003722713712141</v>
      </c>
      <c r="X25" s="28">
        <f>SUM($W$3:$W25)</f>
        <v>8.233187912909873</v>
      </c>
      <c r="Y25" s="29">
        <v>58.646</v>
      </c>
    </row>
    <row r="26" spans="1:25" ht="12.75">
      <c r="A26" s="20">
        <v>24</v>
      </c>
      <c r="B26" s="21" t="s">
        <v>53</v>
      </c>
      <c r="C26" s="25">
        <v>14.8</v>
      </c>
      <c r="D26" s="25">
        <v>14.9</v>
      </c>
      <c r="E26" s="23">
        <v>12.4</v>
      </c>
      <c r="F26" s="22">
        <v>8.2</v>
      </c>
      <c r="G26" s="30">
        <v>6.5</v>
      </c>
      <c r="H26" s="23">
        <v>6.5</v>
      </c>
      <c r="I26" s="23">
        <v>6.7</v>
      </c>
      <c r="J26" s="23">
        <v>7</v>
      </c>
      <c r="K26" s="25">
        <v>6.8</v>
      </c>
      <c r="L26" s="24">
        <v>6.1</v>
      </c>
      <c r="M26" s="25">
        <v>5.8</v>
      </c>
      <c r="N26" s="26">
        <v>5.8</v>
      </c>
      <c r="O26" s="26">
        <v>5.5</v>
      </c>
      <c r="P26" s="26">
        <v>4.8</v>
      </c>
      <c r="Q26" s="27">
        <v>4</v>
      </c>
      <c r="R26" s="26">
        <v>3.2</v>
      </c>
      <c r="S26" s="26">
        <v>2.6</v>
      </c>
      <c r="T26" s="26">
        <v>2</v>
      </c>
      <c r="U26" s="26">
        <v>1.6</v>
      </c>
      <c r="V26" s="27">
        <v>1.2</v>
      </c>
      <c r="W26" s="28">
        <f t="shared" si="0"/>
        <v>4.6034345749338925</v>
      </c>
      <c r="X26" s="28">
        <f>SUM($W$3:$W26)</f>
        <v>12.836622487843766</v>
      </c>
      <c r="Y26" s="29">
        <v>299.846</v>
      </c>
    </row>
    <row r="27" spans="1:25" ht="12.75">
      <c r="A27" s="20">
        <v>25</v>
      </c>
      <c r="B27" s="21" t="s">
        <v>16</v>
      </c>
      <c r="C27" s="23">
        <v>7.2</v>
      </c>
      <c r="D27" s="23">
        <v>7.6</v>
      </c>
      <c r="E27" s="23">
        <v>9.4</v>
      </c>
      <c r="F27" s="22">
        <v>8.4</v>
      </c>
      <c r="G27" s="30">
        <v>5.2</v>
      </c>
      <c r="H27" s="23">
        <v>2.6</v>
      </c>
      <c r="I27" s="23">
        <v>2.3</v>
      </c>
      <c r="J27" s="23">
        <v>2.7</v>
      </c>
      <c r="K27" s="23">
        <v>2.9</v>
      </c>
      <c r="L27" s="30">
        <v>2.8</v>
      </c>
      <c r="M27" s="23">
        <v>1.7</v>
      </c>
      <c r="N27" s="31">
        <v>1.1</v>
      </c>
      <c r="O27" s="31">
        <v>0.9</v>
      </c>
      <c r="P27" s="31">
        <v>1</v>
      </c>
      <c r="Q27" s="27">
        <v>1</v>
      </c>
      <c r="R27" s="26">
        <v>0.6</v>
      </c>
      <c r="S27" s="26">
        <v>-0.09999999999999964</v>
      </c>
      <c r="T27" s="26">
        <v>-0.6</v>
      </c>
      <c r="U27" s="26">
        <v>-0.6000000000000014</v>
      </c>
      <c r="V27" s="27">
        <v>-0.4</v>
      </c>
      <c r="W27" s="28">
        <f t="shared" si="0"/>
        <v>0.11397816974149805</v>
      </c>
      <c r="X27" s="28">
        <f>SUM($W$3:$W27)</f>
        <v>12.950600657585264</v>
      </c>
      <c r="Y27" s="29">
        <v>7.424</v>
      </c>
    </row>
    <row r="28" spans="1:25" ht="12.75">
      <c r="A28" s="20">
        <v>26</v>
      </c>
      <c r="B28" s="21" t="s">
        <v>78</v>
      </c>
      <c r="C28" s="25">
        <v>19.2</v>
      </c>
      <c r="D28" s="25">
        <v>18.4</v>
      </c>
      <c r="E28" s="23">
        <v>12</v>
      </c>
      <c r="F28" s="22">
        <v>8.8</v>
      </c>
      <c r="G28" s="30">
        <v>9.4</v>
      </c>
      <c r="H28" s="25">
        <v>10.2</v>
      </c>
      <c r="I28" s="25">
        <v>9.5</v>
      </c>
      <c r="J28" s="23">
        <v>5.9</v>
      </c>
      <c r="K28" s="23">
        <v>2.9</v>
      </c>
      <c r="L28" s="30">
        <v>0.7999999999999989</v>
      </c>
      <c r="M28" s="23">
        <v>-0.1999999999999993</v>
      </c>
      <c r="N28" s="31">
        <v>-0.5</v>
      </c>
      <c r="O28" s="31">
        <v>-1.1</v>
      </c>
      <c r="P28" s="33">
        <v>-2.1</v>
      </c>
      <c r="Q28" s="34">
        <v>-3.3</v>
      </c>
      <c r="R28" s="33">
        <v>-4.8</v>
      </c>
      <c r="S28" s="33">
        <v>-5.9</v>
      </c>
      <c r="T28" s="33">
        <v>-6.8</v>
      </c>
      <c r="U28" s="33">
        <v>-7.5</v>
      </c>
      <c r="V28" s="34">
        <v>-8</v>
      </c>
      <c r="W28" s="28">
        <f t="shared" si="0"/>
        <v>0.5864103140417913</v>
      </c>
      <c r="X28" s="28">
        <f>SUM($W$3:$W28)</f>
        <v>13.537010971627055</v>
      </c>
      <c r="Y28" s="29">
        <v>38.196</v>
      </c>
    </row>
    <row r="29" spans="1:25" ht="12.75">
      <c r="A29" s="20">
        <v>27</v>
      </c>
      <c r="B29" s="21" t="s">
        <v>38</v>
      </c>
      <c r="C29" s="23">
        <v>12.9</v>
      </c>
      <c r="D29" s="23">
        <v>11.3</v>
      </c>
      <c r="E29" s="23">
        <v>10.2</v>
      </c>
      <c r="F29" s="22">
        <v>9.3</v>
      </c>
      <c r="G29" s="30">
        <v>9.2</v>
      </c>
      <c r="H29" s="23">
        <v>9.2</v>
      </c>
      <c r="I29" s="23">
        <v>7.4</v>
      </c>
      <c r="J29" s="23">
        <v>5.7</v>
      </c>
      <c r="K29" s="23">
        <v>3.6</v>
      </c>
      <c r="L29" s="30">
        <v>1.6</v>
      </c>
      <c r="M29" s="23">
        <v>1.5</v>
      </c>
      <c r="N29" s="31">
        <v>1.2</v>
      </c>
      <c r="O29" s="31">
        <v>0.9</v>
      </c>
      <c r="P29" s="31">
        <v>0.1999999999999993</v>
      </c>
      <c r="Q29" s="32">
        <v>-0.5</v>
      </c>
      <c r="R29" s="31">
        <v>-0.9</v>
      </c>
      <c r="S29" s="26">
        <v>-1.1</v>
      </c>
      <c r="T29" s="26">
        <v>-1.2</v>
      </c>
      <c r="U29" s="26">
        <v>-1.5</v>
      </c>
      <c r="V29" s="27">
        <v>-1.9</v>
      </c>
      <c r="W29" s="28">
        <f t="shared" si="0"/>
        <v>0.15142331467677736</v>
      </c>
      <c r="X29" s="28">
        <f>SUM($W$3:$W29)</f>
        <v>13.688434286303831</v>
      </c>
      <c r="Y29" s="29">
        <v>9.863</v>
      </c>
    </row>
    <row r="30" spans="1:25" ht="12.75">
      <c r="A30" s="20">
        <v>28</v>
      </c>
      <c r="B30" s="21" t="s">
        <v>57</v>
      </c>
      <c r="C30" s="25">
        <v>15.1</v>
      </c>
      <c r="D30" s="23">
        <v>13.8</v>
      </c>
      <c r="E30" s="25">
        <v>13.4</v>
      </c>
      <c r="F30" s="22">
        <v>9.3</v>
      </c>
      <c r="G30" s="30">
        <v>8.3</v>
      </c>
      <c r="H30" s="23">
        <v>9</v>
      </c>
      <c r="I30" s="25">
        <v>10.8</v>
      </c>
      <c r="J30" s="25">
        <v>11.4</v>
      </c>
      <c r="K30" s="23">
        <v>5.1</v>
      </c>
      <c r="L30" s="30">
        <v>0.6999999999999993</v>
      </c>
      <c r="M30" s="23">
        <v>-1</v>
      </c>
      <c r="N30" s="31">
        <v>-1.1</v>
      </c>
      <c r="O30" s="31">
        <v>-0.6</v>
      </c>
      <c r="P30" s="31">
        <v>-0.9</v>
      </c>
      <c r="Q30" s="32">
        <v>-1.9</v>
      </c>
      <c r="R30" s="33">
        <v>-3.4</v>
      </c>
      <c r="S30" s="33">
        <v>-4.3</v>
      </c>
      <c r="T30" s="33">
        <v>-4.8</v>
      </c>
      <c r="U30" s="33">
        <v>-5</v>
      </c>
      <c r="V30" s="34">
        <v>-5.3</v>
      </c>
      <c r="W30" s="28">
        <f t="shared" si="0"/>
        <v>0.059522274257514524</v>
      </c>
      <c r="X30" s="28">
        <f>SUM($W$3:$W30)</f>
        <v>13.747956560561345</v>
      </c>
      <c r="Y30" s="29">
        <v>3.877</v>
      </c>
    </row>
    <row r="31" spans="1:25" ht="12.75">
      <c r="A31" s="20">
        <v>29</v>
      </c>
      <c r="B31" s="21" t="s">
        <v>29</v>
      </c>
      <c r="C31" s="23">
        <v>11</v>
      </c>
      <c r="D31" s="23">
        <v>13.2</v>
      </c>
      <c r="E31" s="23">
        <v>12.4</v>
      </c>
      <c r="F31" s="22">
        <v>9.5</v>
      </c>
      <c r="G31" s="30">
        <v>7.7</v>
      </c>
      <c r="H31" s="23">
        <v>5.5</v>
      </c>
      <c r="I31" s="23">
        <v>5.4</v>
      </c>
      <c r="J31" s="23">
        <v>5.5</v>
      </c>
      <c r="K31" s="23">
        <v>1.7</v>
      </c>
      <c r="L31" s="30">
        <v>-1</v>
      </c>
      <c r="M31" s="33">
        <v>-2.8</v>
      </c>
      <c r="N31" s="33">
        <v>-3.2</v>
      </c>
      <c r="O31" s="33">
        <v>-3.1</v>
      </c>
      <c r="P31" s="33">
        <v>-3.5</v>
      </c>
      <c r="Q31" s="34">
        <v>-4.2</v>
      </c>
      <c r="R31" s="33">
        <v>-5.1</v>
      </c>
      <c r="S31" s="33">
        <v>-6</v>
      </c>
      <c r="T31" s="33">
        <v>-6.5</v>
      </c>
      <c r="U31" s="33">
        <v>-6.6</v>
      </c>
      <c r="V31" s="34">
        <v>-7</v>
      </c>
      <c r="W31" s="28">
        <f t="shared" si="0"/>
        <v>0.05258287060407203</v>
      </c>
      <c r="X31" s="28">
        <f>SUM($W$3:$W31)</f>
        <v>13.800539431165417</v>
      </c>
      <c r="Y31" s="29">
        <v>3.425</v>
      </c>
    </row>
    <row r="32" spans="1:25" ht="12.75">
      <c r="A32" s="20">
        <v>30</v>
      </c>
      <c r="B32" s="21" t="s">
        <v>64</v>
      </c>
      <c r="C32" s="25">
        <v>16.7</v>
      </c>
      <c r="D32" s="25">
        <v>15.6</v>
      </c>
      <c r="E32" s="23">
        <v>12.5</v>
      </c>
      <c r="F32" s="22">
        <v>9.5</v>
      </c>
      <c r="G32" s="30">
        <v>9.1</v>
      </c>
      <c r="H32" s="25">
        <v>10.2</v>
      </c>
      <c r="I32" s="23">
        <v>7.2</v>
      </c>
      <c r="J32" s="23">
        <v>5.8</v>
      </c>
      <c r="K32" s="23">
        <v>3.7</v>
      </c>
      <c r="L32" s="30">
        <v>0.9</v>
      </c>
      <c r="M32" s="23">
        <v>-0.10000000000000142</v>
      </c>
      <c r="N32" s="31">
        <v>0</v>
      </c>
      <c r="O32" s="31">
        <v>-0.5</v>
      </c>
      <c r="P32" s="31">
        <v>-1.3</v>
      </c>
      <c r="Q32" s="34">
        <v>-2.5</v>
      </c>
      <c r="R32" s="33">
        <v>-3.9</v>
      </c>
      <c r="S32" s="33">
        <v>-5</v>
      </c>
      <c r="T32" s="33">
        <v>-5.7</v>
      </c>
      <c r="U32" s="33">
        <v>-6.3</v>
      </c>
      <c r="V32" s="34">
        <v>-6.9</v>
      </c>
      <c r="W32" s="28">
        <f t="shared" si="0"/>
        <v>0.08270479531215649</v>
      </c>
      <c r="X32" s="28">
        <f>SUM($W$3:$W32)</f>
        <v>13.883244226477574</v>
      </c>
      <c r="Y32" s="29">
        <v>5.387</v>
      </c>
    </row>
    <row r="33" spans="1:25" ht="12.75">
      <c r="A33" s="20">
        <v>31</v>
      </c>
      <c r="B33" s="21" t="s">
        <v>32</v>
      </c>
      <c r="C33" s="23">
        <v>11.5</v>
      </c>
      <c r="D33" s="23">
        <v>14.1</v>
      </c>
      <c r="E33" s="25">
        <v>15.3</v>
      </c>
      <c r="F33" s="22">
        <v>9.7</v>
      </c>
      <c r="G33" s="30">
        <v>8.1</v>
      </c>
      <c r="H33" s="23">
        <v>6.7</v>
      </c>
      <c r="I33" s="23">
        <v>6.7</v>
      </c>
      <c r="J33" s="23">
        <v>5.8</v>
      </c>
      <c r="K33" s="23">
        <v>0.09999999999999964</v>
      </c>
      <c r="L33" s="34">
        <v>-4.2</v>
      </c>
      <c r="M33" s="33">
        <v>-5.2</v>
      </c>
      <c r="N33" s="33">
        <v>-5.3</v>
      </c>
      <c r="O33" s="33">
        <v>-5.5</v>
      </c>
      <c r="P33" s="33">
        <v>-6</v>
      </c>
      <c r="Q33" s="34">
        <v>-6.7</v>
      </c>
      <c r="R33" s="33">
        <v>-7.3</v>
      </c>
      <c r="S33" s="33">
        <v>-7.9</v>
      </c>
      <c r="T33" s="33">
        <v>-8.4</v>
      </c>
      <c r="U33" s="33">
        <v>-9.2</v>
      </c>
      <c r="V33" s="34">
        <v>-9.9</v>
      </c>
      <c r="W33" s="28">
        <f t="shared" si="0"/>
        <v>0.15037933359617095</v>
      </c>
      <c r="X33" s="28">
        <f>SUM($W$3:$W33)</f>
        <v>14.033623560073744</v>
      </c>
      <c r="Y33" s="29">
        <v>9.795</v>
      </c>
    </row>
    <row r="34" spans="1:25" ht="12.75">
      <c r="A34" s="20">
        <v>32</v>
      </c>
      <c r="B34" s="21" t="s">
        <v>20</v>
      </c>
      <c r="C34" s="23">
        <v>8.8</v>
      </c>
      <c r="D34" s="23">
        <v>9.1</v>
      </c>
      <c r="E34" s="23">
        <v>10</v>
      </c>
      <c r="F34" s="22">
        <v>9.9</v>
      </c>
      <c r="G34" s="24">
        <v>11.2</v>
      </c>
      <c r="H34" s="25">
        <v>11</v>
      </c>
      <c r="I34" s="25">
        <v>11.6</v>
      </c>
      <c r="J34" s="23">
        <v>7.1</v>
      </c>
      <c r="K34" s="23">
        <v>5.4</v>
      </c>
      <c r="L34" s="24">
        <v>5.5</v>
      </c>
      <c r="M34" s="25">
        <v>7.6</v>
      </c>
      <c r="N34" s="26">
        <v>8.5</v>
      </c>
      <c r="O34" s="26">
        <v>7.7</v>
      </c>
      <c r="P34" s="26">
        <v>6.1</v>
      </c>
      <c r="Q34" s="27">
        <v>4.6</v>
      </c>
      <c r="R34" s="26">
        <v>3.7</v>
      </c>
      <c r="S34" s="26">
        <v>3.4</v>
      </c>
      <c r="T34" s="26">
        <v>3.1</v>
      </c>
      <c r="U34" s="26">
        <v>2.5</v>
      </c>
      <c r="V34" s="27">
        <v>1.5</v>
      </c>
      <c r="W34" s="28">
        <f t="shared" si="0"/>
        <v>0.06360608260223953</v>
      </c>
      <c r="X34" s="28">
        <f>SUM($W$3:$W34)</f>
        <v>14.097229642675984</v>
      </c>
      <c r="Y34" s="29">
        <v>4.143</v>
      </c>
    </row>
    <row r="35" spans="1:25" ht="12.75">
      <c r="A35" s="20">
        <v>33</v>
      </c>
      <c r="B35" s="21" t="s">
        <v>34</v>
      </c>
      <c r="C35" s="23">
        <v>12.2</v>
      </c>
      <c r="D35" s="23">
        <v>12</v>
      </c>
      <c r="E35" s="23">
        <v>10.3</v>
      </c>
      <c r="F35" s="22">
        <v>9.9</v>
      </c>
      <c r="G35" s="30">
        <v>7.3</v>
      </c>
      <c r="H35" s="23">
        <v>6.9</v>
      </c>
      <c r="I35" s="23">
        <v>4.7</v>
      </c>
      <c r="J35" s="23">
        <v>1.4</v>
      </c>
      <c r="K35" s="23">
        <v>0.4</v>
      </c>
      <c r="L35" s="30">
        <v>0.3999999999999986</v>
      </c>
      <c r="M35" s="23">
        <v>-0.5</v>
      </c>
      <c r="N35" s="31">
        <v>-0.6</v>
      </c>
      <c r="O35" s="31">
        <v>-1.7</v>
      </c>
      <c r="P35" s="33">
        <v>-2.6</v>
      </c>
      <c r="Q35" s="34">
        <v>-3.4</v>
      </c>
      <c r="R35" s="33">
        <v>-3.7</v>
      </c>
      <c r="S35" s="33">
        <v>-3.9</v>
      </c>
      <c r="T35" s="33">
        <v>-4.2</v>
      </c>
      <c r="U35" s="33">
        <v>-4.6</v>
      </c>
      <c r="V35" s="34">
        <v>-5.1</v>
      </c>
      <c r="W35" s="28">
        <f t="shared" si="0"/>
        <v>0.17041455874604367</v>
      </c>
      <c r="X35" s="28">
        <f>SUM($W$3:$W35)</f>
        <v>14.267644201422028</v>
      </c>
      <c r="Y35" s="29">
        <v>11.1</v>
      </c>
    </row>
    <row r="36" spans="1:25" ht="12.75">
      <c r="A36" s="20">
        <v>34</v>
      </c>
      <c r="B36" s="21" t="s">
        <v>23</v>
      </c>
      <c r="C36" s="23">
        <v>10</v>
      </c>
      <c r="D36" s="23">
        <v>11.6</v>
      </c>
      <c r="E36" s="25">
        <v>16.5</v>
      </c>
      <c r="F36" s="22">
        <v>9.9</v>
      </c>
      <c r="G36" s="30">
        <v>10.9</v>
      </c>
      <c r="H36" s="25">
        <v>9.9</v>
      </c>
      <c r="I36" s="25">
        <v>9.1</v>
      </c>
      <c r="J36" s="25">
        <v>8.8</v>
      </c>
      <c r="K36" s="23">
        <v>5</v>
      </c>
      <c r="L36" s="30">
        <v>1.6</v>
      </c>
      <c r="M36" s="23">
        <v>0</v>
      </c>
      <c r="N36" s="31">
        <v>-1</v>
      </c>
      <c r="O36" s="31">
        <v>-1.8</v>
      </c>
      <c r="P36" s="33">
        <v>-2.4</v>
      </c>
      <c r="Q36" s="34">
        <v>-3.4</v>
      </c>
      <c r="R36" s="33">
        <v>-4.5</v>
      </c>
      <c r="S36" s="33">
        <v>-5.5</v>
      </c>
      <c r="T36" s="33">
        <v>-6.5</v>
      </c>
      <c r="U36" s="33">
        <v>-7.2</v>
      </c>
      <c r="V36" s="34">
        <v>-8</v>
      </c>
      <c r="W36" s="28">
        <f t="shared" si="0"/>
        <v>0.06867246137577057</v>
      </c>
      <c r="X36" s="28">
        <f>SUM($W$3:$W36)</f>
        <v>14.336316662797799</v>
      </c>
      <c r="Y36" s="29">
        <v>4.473</v>
      </c>
    </row>
    <row r="37" spans="1:25" ht="12.75">
      <c r="A37" s="20">
        <v>35</v>
      </c>
      <c r="B37" s="21" t="s">
        <v>6</v>
      </c>
      <c r="C37" s="23">
        <v>2.8</v>
      </c>
      <c r="D37" s="23">
        <v>4.2</v>
      </c>
      <c r="E37" s="23">
        <v>6.5</v>
      </c>
      <c r="F37" s="22">
        <v>10.6</v>
      </c>
      <c r="G37" s="24">
        <v>16.9</v>
      </c>
      <c r="H37" s="25">
        <v>20.4</v>
      </c>
      <c r="I37" s="25">
        <v>23.3</v>
      </c>
      <c r="J37" s="25">
        <v>25.9</v>
      </c>
      <c r="K37" s="25">
        <v>23.9</v>
      </c>
      <c r="L37" s="24">
        <v>20</v>
      </c>
      <c r="M37" s="25">
        <v>16</v>
      </c>
      <c r="N37" s="26">
        <v>14</v>
      </c>
      <c r="O37" s="26">
        <v>13.7</v>
      </c>
      <c r="P37" s="26">
        <v>13</v>
      </c>
      <c r="Q37" s="27">
        <v>11.5</v>
      </c>
      <c r="R37" s="26">
        <v>10.1</v>
      </c>
      <c r="S37" s="26">
        <v>8.8</v>
      </c>
      <c r="T37" s="26">
        <v>7.5</v>
      </c>
      <c r="U37" s="26">
        <v>6.4</v>
      </c>
      <c r="V37" s="27">
        <v>5.3</v>
      </c>
      <c r="W37" s="28">
        <f t="shared" si="0"/>
        <v>0.019820287868571384</v>
      </c>
      <c r="X37" s="28">
        <f>SUM($W$3:$W37)</f>
        <v>14.35613695066637</v>
      </c>
      <c r="Y37" s="29">
        <v>1.291</v>
      </c>
    </row>
    <row r="38" spans="1:25" ht="12.75">
      <c r="A38" s="20">
        <v>36</v>
      </c>
      <c r="B38" s="21" t="s">
        <v>49</v>
      </c>
      <c r="C38" s="25">
        <v>14.3</v>
      </c>
      <c r="D38" s="23">
        <v>9.4</v>
      </c>
      <c r="E38" s="23">
        <v>9.9</v>
      </c>
      <c r="F38" s="22">
        <v>10.7</v>
      </c>
      <c r="G38" s="24">
        <v>13.4</v>
      </c>
      <c r="H38" s="23">
        <v>9.3</v>
      </c>
      <c r="I38" s="23">
        <v>6.8</v>
      </c>
      <c r="J38" s="23">
        <v>4.2</v>
      </c>
      <c r="K38" s="23">
        <v>2.7</v>
      </c>
      <c r="L38" s="30">
        <v>2</v>
      </c>
      <c r="M38" s="23">
        <v>1</v>
      </c>
      <c r="N38" s="31">
        <v>-0.6999999999999993</v>
      </c>
      <c r="O38" s="33">
        <v>-2.3</v>
      </c>
      <c r="P38" s="33">
        <v>-3.8</v>
      </c>
      <c r="Q38" s="34">
        <v>-5.1</v>
      </c>
      <c r="R38" s="33">
        <v>-6</v>
      </c>
      <c r="S38" s="33">
        <v>-6.8</v>
      </c>
      <c r="T38" s="33">
        <v>-7.5</v>
      </c>
      <c r="U38" s="33">
        <v>-7.9</v>
      </c>
      <c r="V38" s="34">
        <v>-8.4</v>
      </c>
      <c r="W38" s="28">
        <f t="shared" si="0"/>
        <v>1.9635595333281755</v>
      </c>
      <c r="X38" s="28">
        <f>SUM($W$3:$W38)</f>
        <v>16.319696483994544</v>
      </c>
      <c r="Y38" s="29">
        <v>127.897</v>
      </c>
    </row>
    <row r="39" spans="1:25" ht="12.75">
      <c r="A39" s="20">
        <v>37</v>
      </c>
      <c r="B39" s="21" t="s">
        <v>52</v>
      </c>
      <c r="C39" s="25">
        <v>14.6</v>
      </c>
      <c r="D39" s="23">
        <v>13.8</v>
      </c>
      <c r="E39" s="23">
        <v>13</v>
      </c>
      <c r="F39" s="22">
        <v>10.8</v>
      </c>
      <c r="G39" s="30">
        <v>7.1</v>
      </c>
      <c r="H39" s="23">
        <v>4.6</v>
      </c>
      <c r="I39" s="23">
        <v>4</v>
      </c>
      <c r="J39" s="23">
        <v>4.2</v>
      </c>
      <c r="K39" s="23">
        <v>4.2</v>
      </c>
      <c r="L39" s="30">
        <v>3.6</v>
      </c>
      <c r="M39" s="25">
        <v>3.7</v>
      </c>
      <c r="N39" s="31">
        <v>2.5</v>
      </c>
      <c r="O39" s="31">
        <v>1.3</v>
      </c>
      <c r="P39" s="31">
        <v>0.6999999999999993</v>
      </c>
      <c r="Q39" s="32">
        <v>0.5</v>
      </c>
      <c r="R39" s="26">
        <v>0.3000000000000007</v>
      </c>
      <c r="S39" s="26">
        <v>-0.3000000000000007</v>
      </c>
      <c r="T39" s="26">
        <v>-1.3</v>
      </c>
      <c r="U39" s="26">
        <v>-2</v>
      </c>
      <c r="V39" s="36">
        <v>-2.2</v>
      </c>
      <c r="W39" s="28">
        <f t="shared" si="0"/>
        <v>0.2506782806491352</v>
      </c>
      <c r="X39" s="28">
        <f>SUM($W$3:$W39)</f>
        <v>16.57037476464368</v>
      </c>
      <c r="Y39" s="29">
        <v>16.328</v>
      </c>
    </row>
    <row r="40" spans="1:25" ht="12.75">
      <c r="A40" s="20">
        <v>38</v>
      </c>
      <c r="B40" s="21" t="s">
        <v>27</v>
      </c>
      <c r="C40" s="23">
        <v>10.7</v>
      </c>
      <c r="D40" s="23">
        <v>11.8</v>
      </c>
      <c r="E40" s="23">
        <v>12.3</v>
      </c>
      <c r="F40" s="22">
        <v>10.9</v>
      </c>
      <c r="G40" s="24">
        <v>11</v>
      </c>
      <c r="H40" s="25">
        <v>10.1</v>
      </c>
      <c r="I40" s="23">
        <v>8.5</v>
      </c>
      <c r="J40" s="25">
        <v>8.3</v>
      </c>
      <c r="K40" s="25">
        <v>8.4</v>
      </c>
      <c r="L40" s="24">
        <v>7.8</v>
      </c>
      <c r="M40" s="25">
        <v>6.7</v>
      </c>
      <c r="N40" s="26">
        <v>5.9</v>
      </c>
      <c r="O40" s="26">
        <v>5.2</v>
      </c>
      <c r="P40" s="26">
        <v>4.5</v>
      </c>
      <c r="Q40" s="27">
        <v>3.9</v>
      </c>
      <c r="R40" s="26">
        <v>3.2</v>
      </c>
      <c r="S40" s="26">
        <v>2.6</v>
      </c>
      <c r="T40" s="26">
        <v>1.9</v>
      </c>
      <c r="U40" s="26">
        <v>1.2</v>
      </c>
      <c r="V40" s="27">
        <v>0.5</v>
      </c>
      <c r="W40" s="28">
        <f t="shared" si="0"/>
        <v>0.05106295697201273</v>
      </c>
      <c r="X40" s="28">
        <f>SUM($W$3:$W40)</f>
        <v>16.621437721615695</v>
      </c>
      <c r="Y40" s="29">
        <v>3.326</v>
      </c>
    </row>
    <row r="41" spans="1:25" ht="12.75">
      <c r="A41" s="20">
        <v>39</v>
      </c>
      <c r="B41" s="21" t="s">
        <v>42</v>
      </c>
      <c r="C41" s="23">
        <v>13.6</v>
      </c>
      <c r="D41" s="23">
        <v>13.8</v>
      </c>
      <c r="E41" s="23">
        <v>13.2</v>
      </c>
      <c r="F41" s="22">
        <v>10.9</v>
      </c>
      <c r="G41" s="24">
        <v>11.1</v>
      </c>
      <c r="H41" s="23">
        <v>8.3</v>
      </c>
      <c r="I41" s="23">
        <v>8.3</v>
      </c>
      <c r="J41" s="23">
        <v>7.8</v>
      </c>
      <c r="K41" s="25">
        <v>7.7</v>
      </c>
      <c r="L41" s="24">
        <v>6.5</v>
      </c>
      <c r="M41" s="25">
        <v>5.9</v>
      </c>
      <c r="N41" s="26">
        <v>5.3</v>
      </c>
      <c r="O41" s="26">
        <v>4.8</v>
      </c>
      <c r="P41" s="26">
        <v>4.6</v>
      </c>
      <c r="Q41" s="27">
        <v>4</v>
      </c>
      <c r="R41" s="26">
        <v>3.2</v>
      </c>
      <c r="S41" s="26">
        <v>2.2</v>
      </c>
      <c r="T41" s="26">
        <v>1.5</v>
      </c>
      <c r="U41" s="26">
        <v>1.1</v>
      </c>
      <c r="V41" s="27">
        <v>0.8000000000000007</v>
      </c>
      <c r="W41" s="28">
        <f t="shared" si="0"/>
        <v>0.3118125845164096</v>
      </c>
      <c r="X41" s="28">
        <f>SUM($W$3:$W41)</f>
        <v>16.933250306132106</v>
      </c>
      <c r="Y41" s="29">
        <v>20.31</v>
      </c>
    </row>
    <row r="42" spans="1:25" ht="12.75">
      <c r="A42" s="37"/>
      <c r="B42" s="38" t="s">
        <v>44</v>
      </c>
      <c r="C42" s="39">
        <f aca="true" t="shared" si="1" ref="C42:V42">MIN(C$3:C$41)</f>
        <v>2.7</v>
      </c>
      <c r="D42" s="39">
        <f t="shared" si="1"/>
        <v>3</v>
      </c>
      <c r="E42" s="39">
        <f t="shared" si="1"/>
        <v>3.3</v>
      </c>
      <c r="F42" s="39">
        <f t="shared" si="1"/>
        <v>2.1</v>
      </c>
      <c r="G42" s="40">
        <f t="shared" si="1"/>
        <v>-0.9</v>
      </c>
      <c r="H42" s="39">
        <f t="shared" si="1"/>
        <v>-1.9</v>
      </c>
      <c r="I42" s="39">
        <f t="shared" si="1"/>
        <v>-1.3</v>
      </c>
      <c r="J42" s="39">
        <f t="shared" si="1"/>
        <v>-1.8</v>
      </c>
      <c r="K42" s="41">
        <f t="shared" si="1"/>
        <v>-3</v>
      </c>
      <c r="L42" s="42">
        <f t="shared" si="1"/>
        <v>-6.5</v>
      </c>
      <c r="M42" s="41">
        <f t="shared" si="1"/>
        <v>-7.4</v>
      </c>
      <c r="N42" s="41">
        <f t="shared" si="1"/>
        <v>-7.2</v>
      </c>
      <c r="O42" s="41">
        <f t="shared" si="1"/>
        <v>-7.4</v>
      </c>
      <c r="P42" s="41">
        <f t="shared" si="1"/>
        <v>-7.8</v>
      </c>
      <c r="Q42" s="42">
        <f t="shared" si="1"/>
        <v>-8.3</v>
      </c>
      <c r="R42" s="41">
        <f t="shared" si="1"/>
        <v>-8.8</v>
      </c>
      <c r="S42" s="41">
        <f t="shared" si="1"/>
        <v>-9.2</v>
      </c>
      <c r="T42" s="41">
        <f t="shared" si="1"/>
        <v>-9.4</v>
      </c>
      <c r="U42" s="41">
        <f t="shared" si="1"/>
        <v>-9.9</v>
      </c>
      <c r="V42" s="42">
        <f t="shared" si="1"/>
        <v>-10.5</v>
      </c>
      <c r="W42" s="43"/>
      <c r="X42" s="43"/>
      <c r="Y42" s="44"/>
    </row>
    <row r="43" spans="1:25" ht="12.75">
      <c r="A43" s="45"/>
      <c r="B43" s="46" t="s">
        <v>45</v>
      </c>
      <c r="C43" s="47">
        <f aca="true" t="shared" si="2" ref="C43:V43">SUM(C$3:C$41)/39</f>
        <v>10.02820512820513</v>
      </c>
      <c r="D43" s="47">
        <f t="shared" si="2"/>
        <v>9.751282051282054</v>
      </c>
      <c r="E43" s="47">
        <f t="shared" si="2"/>
        <v>9.097435897435897</v>
      </c>
      <c r="F43" s="47">
        <f t="shared" si="2"/>
        <v>7.182051282051282</v>
      </c>
      <c r="G43" s="48">
        <f t="shared" si="2"/>
        <v>6.333333333333333</v>
      </c>
      <c r="H43" s="47">
        <f t="shared" si="2"/>
        <v>5.351282051282052</v>
      </c>
      <c r="I43" s="47">
        <f t="shared" si="2"/>
        <v>4.630769230769232</v>
      </c>
      <c r="J43" s="47">
        <f t="shared" si="2"/>
        <v>4.251282051282051</v>
      </c>
      <c r="K43" s="47">
        <f t="shared" si="2"/>
        <v>2.6487179487179495</v>
      </c>
      <c r="L43" s="48">
        <f t="shared" si="2"/>
        <v>1.164102564102564</v>
      </c>
      <c r="M43" s="47">
        <f t="shared" si="2"/>
        <v>0.6230769230769232</v>
      </c>
      <c r="N43" s="49">
        <f t="shared" si="2"/>
        <v>0.3205128205128206</v>
      </c>
      <c r="O43" s="49">
        <f t="shared" si="2"/>
        <v>-0.14615384615384644</v>
      </c>
      <c r="P43" s="49">
        <f t="shared" si="2"/>
        <v>-0.6589743589743589</v>
      </c>
      <c r="Q43" s="50">
        <f t="shared" si="2"/>
        <v>-1.3025641025641028</v>
      </c>
      <c r="R43" s="49">
        <f t="shared" si="2"/>
        <v>-1.9974358974358977</v>
      </c>
      <c r="S43" s="74">
        <f t="shared" si="2"/>
        <v>-2.646153846153847</v>
      </c>
      <c r="T43" s="74">
        <f t="shared" si="2"/>
        <v>-3.151282051282051</v>
      </c>
      <c r="U43" s="74">
        <f t="shared" si="2"/>
        <v>-3.5179487179487174</v>
      </c>
      <c r="V43" s="75">
        <f t="shared" si="2"/>
        <v>-3.8461538461538463</v>
      </c>
      <c r="W43" s="51"/>
      <c r="X43" s="51" t="s">
        <v>46</v>
      </c>
      <c r="Y43" s="52">
        <f>SUM(Y$3:Y$41)</f>
        <v>1102.9519999999998</v>
      </c>
    </row>
    <row r="44" spans="1:25" ht="12.75">
      <c r="A44" s="53"/>
      <c r="B44" s="54" t="s">
        <v>47</v>
      </c>
      <c r="C44" s="55">
        <f aca="true" t="shared" si="3" ref="C44:V44">MAX(C$3:C$41)</f>
        <v>19.2</v>
      </c>
      <c r="D44" s="55">
        <f t="shared" si="3"/>
        <v>18.4</v>
      </c>
      <c r="E44" s="55">
        <f t="shared" si="3"/>
        <v>16.5</v>
      </c>
      <c r="F44" s="55">
        <f t="shared" si="3"/>
        <v>10.9</v>
      </c>
      <c r="G44" s="56">
        <f t="shared" si="3"/>
        <v>16.9</v>
      </c>
      <c r="H44" s="55">
        <f t="shared" si="3"/>
        <v>20.4</v>
      </c>
      <c r="I44" s="55">
        <f t="shared" si="3"/>
        <v>23.3</v>
      </c>
      <c r="J44" s="55">
        <f t="shared" si="3"/>
        <v>25.9</v>
      </c>
      <c r="K44" s="55">
        <f t="shared" si="3"/>
        <v>23.9</v>
      </c>
      <c r="L44" s="56">
        <f t="shared" si="3"/>
        <v>20</v>
      </c>
      <c r="M44" s="55">
        <f t="shared" si="3"/>
        <v>16</v>
      </c>
      <c r="N44" s="57">
        <f t="shared" si="3"/>
        <v>14</v>
      </c>
      <c r="O44" s="57">
        <f t="shared" si="3"/>
        <v>13.7</v>
      </c>
      <c r="P44" s="57">
        <f t="shared" si="3"/>
        <v>13</v>
      </c>
      <c r="Q44" s="58">
        <f t="shared" si="3"/>
        <v>11.5</v>
      </c>
      <c r="R44" s="57">
        <f t="shared" si="3"/>
        <v>10.1</v>
      </c>
      <c r="S44" s="57">
        <f t="shared" si="3"/>
        <v>8.8</v>
      </c>
      <c r="T44" s="57">
        <f t="shared" si="3"/>
        <v>7.5</v>
      </c>
      <c r="U44" s="57">
        <f t="shared" si="3"/>
        <v>6.4</v>
      </c>
      <c r="V44" s="58">
        <f t="shared" si="3"/>
        <v>5.3</v>
      </c>
      <c r="W44" s="59"/>
      <c r="X44" s="59"/>
      <c r="Y44" s="60"/>
    </row>
    <row r="45" spans="1:25" ht="12.75">
      <c r="A45" s="61"/>
      <c r="B45" s="62" t="s">
        <v>48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1">
        <v>0</v>
      </c>
      <c r="I45" s="61">
        <v>0</v>
      </c>
      <c r="J45" s="61">
        <v>0</v>
      </c>
      <c r="K45" s="63">
        <v>6</v>
      </c>
      <c r="L45" s="64">
        <v>7</v>
      </c>
      <c r="M45" s="63">
        <v>9</v>
      </c>
      <c r="N45" s="63">
        <v>10</v>
      </c>
      <c r="O45" s="63">
        <v>13</v>
      </c>
      <c r="P45" s="63">
        <v>17</v>
      </c>
      <c r="Q45" s="64">
        <v>18</v>
      </c>
      <c r="R45" s="63">
        <v>20</v>
      </c>
      <c r="S45" s="63">
        <v>22</v>
      </c>
      <c r="T45" s="63">
        <v>24</v>
      </c>
      <c r="U45" s="63">
        <v>25</v>
      </c>
      <c r="V45" s="64">
        <v>26</v>
      </c>
      <c r="W45" s="61"/>
      <c r="X45" s="61"/>
      <c r="Y45" s="62"/>
    </row>
    <row r="46" spans="1:25" ht="12.75">
      <c r="A46" s="9">
        <v>40</v>
      </c>
      <c r="B46" s="10" t="s">
        <v>76</v>
      </c>
      <c r="C46" s="12">
        <v>19.1</v>
      </c>
      <c r="D46" s="12">
        <v>19.6</v>
      </c>
      <c r="E46" s="12">
        <v>16.9</v>
      </c>
      <c r="F46" s="11">
        <v>10.9</v>
      </c>
      <c r="G46" s="66">
        <v>8.3</v>
      </c>
      <c r="H46" s="65">
        <v>8.2</v>
      </c>
      <c r="I46" s="65">
        <v>7.9</v>
      </c>
      <c r="J46" s="65">
        <v>7.2</v>
      </c>
      <c r="K46" s="65">
        <v>6.7</v>
      </c>
      <c r="L46" s="66">
        <v>4.4</v>
      </c>
      <c r="M46" s="12">
        <v>3.5</v>
      </c>
      <c r="N46" s="14">
        <v>2.9</v>
      </c>
      <c r="O46" s="14">
        <v>2.5</v>
      </c>
      <c r="P46" s="14">
        <v>2.2</v>
      </c>
      <c r="Q46" s="15">
        <v>1.8</v>
      </c>
      <c r="R46" s="14">
        <v>1</v>
      </c>
      <c r="S46" s="14">
        <v>0.20000000000000107</v>
      </c>
      <c r="T46" s="14">
        <v>-0.4</v>
      </c>
      <c r="U46" s="14">
        <v>-0.7000000000000011</v>
      </c>
      <c r="V46" s="15">
        <v>-0.7999999999999989</v>
      </c>
      <c r="W46" s="18">
        <f aca="true" t="shared" si="4" ref="W46:W77">100*$Y46/$Y$203</f>
        <v>0.49544578606248424</v>
      </c>
      <c r="X46" s="18">
        <f>SUM(X$41,$W$46:$W46)</f>
        <v>17.42869609219459</v>
      </c>
      <c r="Y46" s="19">
        <v>32.271</v>
      </c>
    </row>
    <row r="47" spans="1:25" ht="12.75">
      <c r="A47" s="20">
        <v>41</v>
      </c>
      <c r="B47" s="21" t="s">
        <v>65</v>
      </c>
      <c r="C47" s="23">
        <v>16.9</v>
      </c>
      <c r="D47" s="23">
        <v>16.8</v>
      </c>
      <c r="E47" s="23">
        <v>14.7</v>
      </c>
      <c r="F47" s="22">
        <v>11</v>
      </c>
      <c r="G47" s="24">
        <v>8.3</v>
      </c>
      <c r="H47" s="23">
        <v>10.3</v>
      </c>
      <c r="I47" s="23">
        <v>12.4</v>
      </c>
      <c r="J47" s="23">
        <v>10.6</v>
      </c>
      <c r="K47" s="23">
        <v>9.8</v>
      </c>
      <c r="L47" s="30">
        <v>6.9</v>
      </c>
      <c r="M47" s="23">
        <v>5.1</v>
      </c>
      <c r="N47" s="31">
        <v>4.7</v>
      </c>
      <c r="O47" s="31">
        <v>4.9</v>
      </c>
      <c r="P47" s="31">
        <v>4.6</v>
      </c>
      <c r="Q47" s="32">
        <v>3.6</v>
      </c>
      <c r="R47" s="31">
        <v>2.5</v>
      </c>
      <c r="S47" s="31">
        <v>1.9</v>
      </c>
      <c r="T47" s="31">
        <v>1.4</v>
      </c>
      <c r="U47" s="31">
        <v>1</v>
      </c>
      <c r="V47" s="32">
        <v>0.5</v>
      </c>
      <c r="W47" s="28">
        <f t="shared" si="4"/>
        <v>0.012834826226278602</v>
      </c>
      <c r="X47" s="28">
        <f>SUM(X$41,$W$46:$W47)</f>
        <v>17.441530918420867</v>
      </c>
      <c r="Y47" s="29">
        <v>0.836</v>
      </c>
    </row>
    <row r="48" spans="1:25" ht="12.75">
      <c r="A48" s="20">
        <v>42</v>
      </c>
      <c r="B48" s="21" t="s">
        <v>35</v>
      </c>
      <c r="C48" s="25">
        <v>12.3</v>
      </c>
      <c r="D48" s="25">
        <v>12.8</v>
      </c>
      <c r="E48" s="25">
        <v>13.3</v>
      </c>
      <c r="F48" s="22">
        <v>11.4</v>
      </c>
      <c r="G48" s="24">
        <v>9.1</v>
      </c>
      <c r="H48" s="25">
        <v>8</v>
      </c>
      <c r="I48" s="25">
        <v>5.2</v>
      </c>
      <c r="J48" s="25">
        <v>2.6</v>
      </c>
      <c r="K48" s="25">
        <v>1.1</v>
      </c>
      <c r="L48" s="24">
        <v>0.5</v>
      </c>
      <c r="M48" s="25">
        <v>0.5</v>
      </c>
      <c r="N48" s="26">
        <v>-0.09999999999999964</v>
      </c>
      <c r="O48" s="26">
        <v>-0.8000000000000007</v>
      </c>
      <c r="P48" s="26">
        <v>-1.6</v>
      </c>
      <c r="Q48" s="36">
        <v>-2.4</v>
      </c>
      <c r="R48" s="35">
        <v>-2.9</v>
      </c>
      <c r="S48" s="35">
        <v>-3.3</v>
      </c>
      <c r="T48" s="35">
        <v>-3.7</v>
      </c>
      <c r="U48" s="35">
        <v>-4.3</v>
      </c>
      <c r="V48" s="36">
        <v>-4.8</v>
      </c>
      <c r="W48" s="28">
        <f t="shared" si="4"/>
        <v>0.16163283553858987</v>
      </c>
      <c r="X48" s="28">
        <f>SUM(X$41,$W$46:$W48)</f>
        <v>17.603163753959457</v>
      </c>
      <c r="Y48" s="29">
        <v>10.528</v>
      </c>
    </row>
    <row r="49" spans="1:25" ht="12.75">
      <c r="A49" s="20">
        <v>43</v>
      </c>
      <c r="B49" s="21" t="s">
        <v>24</v>
      </c>
      <c r="C49" s="25">
        <v>10.1</v>
      </c>
      <c r="D49" s="25">
        <v>11.9</v>
      </c>
      <c r="E49" s="25">
        <v>12.8</v>
      </c>
      <c r="F49" s="22">
        <v>11.8</v>
      </c>
      <c r="G49" s="24">
        <v>10.9</v>
      </c>
      <c r="H49" s="23">
        <v>9.4</v>
      </c>
      <c r="I49" s="25">
        <v>5.5</v>
      </c>
      <c r="J49" s="25">
        <v>2.8</v>
      </c>
      <c r="K49" s="25">
        <v>1.3</v>
      </c>
      <c r="L49" s="24">
        <v>0.20000000000000107</v>
      </c>
      <c r="M49" s="25">
        <v>1.5</v>
      </c>
      <c r="N49" s="26">
        <v>2</v>
      </c>
      <c r="O49" s="26">
        <v>1.1</v>
      </c>
      <c r="P49" s="26">
        <v>-0.3000000000000007</v>
      </c>
      <c r="Q49" s="27">
        <v>-1.5</v>
      </c>
      <c r="R49" s="26">
        <v>-2</v>
      </c>
      <c r="S49" s="26">
        <v>-2</v>
      </c>
      <c r="T49" s="26">
        <v>-2</v>
      </c>
      <c r="U49" s="33">
        <v>-2.6</v>
      </c>
      <c r="V49" s="36">
        <v>-3.5</v>
      </c>
      <c r="W49" s="28">
        <f t="shared" si="4"/>
        <v>0.6662595140452303</v>
      </c>
      <c r="X49" s="28">
        <f>SUM(X$41,$W$46:$W49)</f>
        <v>18.269423268004687</v>
      </c>
      <c r="Y49" s="29">
        <v>43.397</v>
      </c>
    </row>
    <row r="50" spans="1:25" ht="12.75">
      <c r="A50" s="20">
        <v>44</v>
      </c>
      <c r="B50" s="21" t="s">
        <v>132</v>
      </c>
      <c r="C50" s="23">
        <v>24.2</v>
      </c>
      <c r="D50" s="23">
        <v>18.7</v>
      </c>
      <c r="E50" s="23">
        <v>21</v>
      </c>
      <c r="F50" s="22">
        <v>12.3</v>
      </c>
      <c r="G50" s="30">
        <v>12.9</v>
      </c>
      <c r="H50" s="23">
        <v>10.5</v>
      </c>
      <c r="I50" s="23">
        <v>18.3</v>
      </c>
      <c r="J50" s="23">
        <v>16.6</v>
      </c>
      <c r="K50" s="23">
        <v>12.4</v>
      </c>
      <c r="L50" s="30">
        <v>6.7</v>
      </c>
      <c r="M50" s="25">
        <v>3.1</v>
      </c>
      <c r="N50" s="31">
        <v>2.8</v>
      </c>
      <c r="O50" s="31">
        <v>2.7</v>
      </c>
      <c r="P50" s="31">
        <v>2.3</v>
      </c>
      <c r="Q50" s="32">
        <v>1</v>
      </c>
      <c r="R50" s="26">
        <v>-1</v>
      </c>
      <c r="S50" s="35">
        <v>-3.2</v>
      </c>
      <c r="T50" s="35">
        <v>-5</v>
      </c>
      <c r="U50" s="35">
        <v>-6.4</v>
      </c>
      <c r="V50" s="36">
        <v>-7.4</v>
      </c>
      <c r="W50" s="28">
        <f t="shared" si="4"/>
        <v>0.007261809575394473</v>
      </c>
      <c r="X50" s="28">
        <f>SUM(X$41,$W$46:$W50)</f>
        <v>18.27668507758008</v>
      </c>
      <c r="Y50" s="29">
        <v>0.473</v>
      </c>
    </row>
    <row r="51" spans="1:25" ht="12.75">
      <c r="A51" s="20">
        <v>45</v>
      </c>
      <c r="B51" s="21" t="s">
        <v>37</v>
      </c>
      <c r="C51" s="25">
        <v>12.9</v>
      </c>
      <c r="D51" s="25">
        <v>13.2</v>
      </c>
      <c r="E51" s="25">
        <v>7.7</v>
      </c>
      <c r="F51" s="22">
        <v>12.7</v>
      </c>
      <c r="G51" s="24">
        <v>10</v>
      </c>
      <c r="H51" s="23">
        <v>9.4</v>
      </c>
      <c r="I51" s="25">
        <v>5.5</v>
      </c>
      <c r="J51" s="25">
        <v>5.3</v>
      </c>
      <c r="K51" s="25">
        <v>0</v>
      </c>
      <c r="L51" s="24">
        <v>-1.7</v>
      </c>
      <c r="M51" s="35">
        <v>-2.2</v>
      </c>
      <c r="N51" s="35">
        <v>-2.6</v>
      </c>
      <c r="O51" s="35">
        <v>-3.3</v>
      </c>
      <c r="P51" s="35">
        <v>-4.1</v>
      </c>
      <c r="Q51" s="36">
        <v>-4.9</v>
      </c>
      <c r="R51" s="35">
        <v>-5.5</v>
      </c>
      <c r="S51" s="35">
        <v>-6.2</v>
      </c>
      <c r="T51" s="35">
        <v>-6.8</v>
      </c>
      <c r="U51" s="35">
        <v>-7.7</v>
      </c>
      <c r="V51" s="36">
        <v>-8.5</v>
      </c>
      <c r="W51" s="28">
        <f t="shared" si="4"/>
        <v>0.3320473942846336</v>
      </c>
      <c r="X51" s="28">
        <f>SUM(X$41,$W$46:$W51)</f>
        <v>18.608732471864712</v>
      </c>
      <c r="Y51" s="29">
        <v>21.628</v>
      </c>
    </row>
    <row r="52" spans="1:25" ht="12.75">
      <c r="A52" s="20">
        <v>46</v>
      </c>
      <c r="B52" s="21" t="s">
        <v>60</v>
      </c>
      <c r="C52" s="23">
        <v>16.3</v>
      </c>
      <c r="D52" s="23">
        <v>15.7</v>
      </c>
      <c r="E52" s="23">
        <v>14.4</v>
      </c>
      <c r="F52" s="22">
        <v>13.5</v>
      </c>
      <c r="G52" s="30">
        <v>14.4</v>
      </c>
      <c r="H52" s="23">
        <v>16.8</v>
      </c>
      <c r="I52" s="23">
        <v>14.6</v>
      </c>
      <c r="J52" s="23">
        <v>13.7</v>
      </c>
      <c r="K52" s="23">
        <v>13.1</v>
      </c>
      <c r="L52" s="30">
        <v>12</v>
      </c>
      <c r="M52" s="23">
        <v>10.3</v>
      </c>
      <c r="N52" s="31">
        <v>9.8</v>
      </c>
      <c r="O52" s="31">
        <v>9.2</v>
      </c>
      <c r="P52" s="31">
        <v>8.2</v>
      </c>
      <c r="Q52" s="32">
        <v>7.1</v>
      </c>
      <c r="R52" s="31">
        <v>5.9</v>
      </c>
      <c r="S52" s="31">
        <v>4.9</v>
      </c>
      <c r="T52" s="31">
        <v>4.2</v>
      </c>
      <c r="U52" s="31">
        <v>3.4</v>
      </c>
      <c r="V52" s="32">
        <v>2.6</v>
      </c>
      <c r="W52" s="28">
        <f t="shared" si="4"/>
        <v>0.5948696313272931</v>
      </c>
      <c r="X52" s="28">
        <f>SUM(X$41,$W$46:$W52)</f>
        <v>19.203602103192004</v>
      </c>
      <c r="Y52" s="29">
        <v>38.747</v>
      </c>
    </row>
    <row r="53" spans="1:25" ht="12.75">
      <c r="A53" s="20">
        <v>47</v>
      </c>
      <c r="B53" s="21" t="s">
        <v>61</v>
      </c>
      <c r="C53" s="23">
        <v>16.4</v>
      </c>
      <c r="D53" s="23">
        <v>17.2</v>
      </c>
      <c r="E53" s="23">
        <v>17</v>
      </c>
      <c r="F53" s="22">
        <v>13.9</v>
      </c>
      <c r="G53" s="30">
        <v>12.4</v>
      </c>
      <c r="H53" s="25">
        <v>9</v>
      </c>
      <c r="I53" s="25">
        <v>7.9</v>
      </c>
      <c r="J53" s="23">
        <v>8.7</v>
      </c>
      <c r="K53" s="23">
        <v>9.5</v>
      </c>
      <c r="L53" s="30">
        <v>7.5</v>
      </c>
      <c r="M53" s="23">
        <v>7.1</v>
      </c>
      <c r="N53" s="31">
        <v>6.6</v>
      </c>
      <c r="O53" s="31">
        <v>5.6</v>
      </c>
      <c r="P53" s="31">
        <v>4.8</v>
      </c>
      <c r="Q53" s="32">
        <v>4.2</v>
      </c>
      <c r="R53" s="31">
        <v>3.3</v>
      </c>
      <c r="S53" s="31">
        <v>2.3</v>
      </c>
      <c r="T53" s="31">
        <v>1.4</v>
      </c>
      <c r="U53" s="31">
        <v>0.6999999999999993</v>
      </c>
      <c r="V53" s="32">
        <v>0.09999999999999964</v>
      </c>
      <c r="W53" s="28">
        <f t="shared" si="4"/>
        <v>0.06289986010653523</v>
      </c>
      <c r="X53" s="28">
        <f>SUM(X$41,$W$46:$W53)</f>
        <v>19.26650196329854</v>
      </c>
      <c r="Y53" s="29">
        <v>4.097</v>
      </c>
    </row>
    <row r="54" spans="1:25" ht="12.75">
      <c r="A54" s="20">
        <v>48</v>
      </c>
      <c r="B54" s="21" t="s">
        <v>93</v>
      </c>
      <c r="C54" s="23">
        <v>20.4</v>
      </c>
      <c r="D54" s="23">
        <v>21.2</v>
      </c>
      <c r="E54" s="23">
        <v>18.8</v>
      </c>
      <c r="F54" s="22">
        <v>15</v>
      </c>
      <c r="G54" s="30">
        <v>13.9</v>
      </c>
      <c r="H54" s="23">
        <v>12.8</v>
      </c>
      <c r="I54" s="23">
        <v>11.3</v>
      </c>
      <c r="J54" s="23">
        <v>10.5</v>
      </c>
      <c r="K54" s="23">
        <v>10.7</v>
      </c>
      <c r="L54" s="30">
        <v>8.8</v>
      </c>
      <c r="M54" s="23">
        <v>8.3</v>
      </c>
      <c r="N54" s="31">
        <v>8.1</v>
      </c>
      <c r="O54" s="31">
        <v>7.4</v>
      </c>
      <c r="P54" s="31">
        <v>5.4</v>
      </c>
      <c r="Q54" s="32">
        <v>4.7</v>
      </c>
      <c r="R54" s="31">
        <v>3.8</v>
      </c>
      <c r="S54" s="31">
        <v>2.8</v>
      </c>
      <c r="T54" s="31">
        <v>1.8</v>
      </c>
      <c r="U54" s="31">
        <v>0.8999999999999986</v>
      </c>
      <c r="V54" s="32">
        <v>0</v>
      </c>
      <c r="W54" s="28">
        <f t="shared" si="4"/>
        <v>0.00454438823322783</v>
      </c>
      <c r="X54" s="28">
        <f>SUM(X$41,$W$46:$W54)</f>
        <v>19.27104635153177</v>
      </c>
      <c r="Y54" s="29">
        <v>0.296</v>
      </c>
    </row>
    <row r="55" spans="1:25" ht="12.75">
      <c r="A55" s="20">
        <v>49</v>
      </c>
      <c r="B55" s="21" t="s">
        <v>26</v>
      </c>
      <c r="C55" s="25">
        <v>10.5</v>
      </c>
      <c r="D55" s="25">
        <v>11.7</v>
      </c>
      <c r="E55" s="25">
        <v>13.2</v>
      </c>
      <c r="F55" s="22">
        <v>15.3</v>
      </c>
      <c r="G55" s="30">
        <v>16.9</v>
      </c>
      <c r="H55" s="23">
        <v>18.5</v>
      </c>
      <c r="I55" s="23">
        <v>20.3</v>
      </c>
      <c r="J55" s="23">
        <v>22.3</v>
      </c>
      <c r="K55" s="23">
        <v>23.5</v>
      </c>
      <c r="L55" s="30">
        <v>23.9</v>
      </c>
      <c r="M55" s="23">
        <v>23.4</v>
      </c>
      <c r="N55" s="31">
        <v>23.7</v>
      </c>
      <c r="O55" s="31">
        <v>24.3</v>
      </c>
      <c r="P55" s="31">
        <v>23.6</v>
      </c>
      <c r="Q55" s="32">
        <v>21.8</v>
      </c>
      <c r="R55" s="31">
        <v>19.9</v>
      </c>
      <c r="S55" s="31">
        <v>18.4</v>
      </c>
      <c r="T55" s="31">
        <v>16.9</v>
      </c>
      <c r="U55" s="31">
        <v>15.6</v>
      </c>
      <c r="V55" s="32">
        <v>14.3</v>
      </c>
      <c r="W55" s="28">
        <f t="shared" si="4"/>
        <v>0.007430688867845507</v>
      </c>
      <c r="X55" s="28">
        <f>SUM(X$41,$W$46:$W55)</f>
        <v>19.278477040399615</v>
      </c>
      <c r="Y55" s="29">
        <v>0.484</v>
      </c>
    </row>
    <row r="56" spans="1:25" ht="12.75">
      <c r="A56" s="20">
        <v>50</v>
      </c>
      <c r="B56" s="21" t="s">
        <v>84</v>
      </c>
      <c r="C56" s="23">
        <v>19.6</v>
      </c>
      <c r="D56" s="23">
        <v>21.5</v>
      </c>
      <c r="E56" s="23">
        <v>19.9</v>
      </c>
      <c r="F56" s="22">
        <v>15.3</v>
      </c>
      <c r="G56" s="30">
        <v>12.1</v>
      </c>
      <c r="H56" s="25">
        <v>9</v>
      </c>
      <c r="I56" s="23">
        <v>8.6</v>
      </c>
      <c r="J56" s="23">
        <v>8.5</v>
      </c>
      <c r="K56" s="23">
        <v>7.2</v>
      </c>
      <c r="L56" s="30">
        <v>5.5</v>
      </c>
      <c r="M56" s="23">
        <v>4.6</v>
      </c>
      <c r="N56" s="31">
        <v>4</v>
      </c>
      <c r="O56" s="31">
        <v>3.4</v>
      </c>
      <c r="P56" s="31">
        <v>2.5</v>
      </c>
      <c r="Q56" s="32">
        <v>1.2</v>
      </c>
      <c r="R56" s="26">
        <v>-0.5</v>
      </c>
      <c r="S56" s="35">
        <v>-2.3</v>
      </c>
      <c r="T56" s="35">
        <v>-3.9</v>
      </c>
      <c r="U56" s="35">
        <v>-5</v>
      </c>
      <c r="V56" s="36">
        <v>-6.2</v>
      </c>
      <c r="W56" s="28">
        <f t="shared" si="4"/>
        <v>0.004482977581427455</v>
      </c>
      <c r="X56" s="28">
        <f>SUM(X$41,$W$46:$W56)</f>
        <v>19.282960017981043</v>
      </c>
      <c r="Y56" s="29">
        <v>0.292</v>
      </c>
    </row>
    <row r="57" spans="1:25" ht="12.75">
      <c r="A57" s="20">
        <v>51</v>
      </c>
      <c r="B57" s="21" t="s">
        <v>178</v>
      </c>
      <c r="C57" s="23">
        <v>29.3</v>
      </c>
      <c r="D57" s="23">
        <v>26.1</v>
      </c>
      <c r="E57" s="23">
        <v>21.2</v>
      </c>
      <c r="F57" s="22">
        <v>15.5</v>
      </c>
      <c r="G57" s="30">
        <v>13.7</v>
      </c>
      <c r="H57" s="23">
        <v>14.9</v>
      </c>
      <c r="I57" s="23">
        <v>13.9</v>
      </c>
      <c r="J57" s="23">
        <v>13.1</v>
      </c>
      <c r="K57" s="23">
        <v>13.4</v>
      </c>
      <c r="L57" s="30">
        <v>9.4</v>
      </c>
      <c r="M57" s="23">
        <v>7</v>
      </c>
      <c r="N57" s="31">
        <v>4.6</v>
      </c>
      <c r="O57" s="31">
        <v>3.6</v>
      </c>
      <c r="P57" s="31">
        <v>2.1</v>
      </c>
      <c r="Q57" s="27">
        <v>0.29999999999999893</v>
      </c>
      <c r="R57" s="26">
        <v>-1.6</v>
      </c>
      <c r="S57" s="35">
        <v>-3.2</v>
      </c>
      <c r="T57" s="35">
        <v>-4.4</v>
      </c>
      <c r="U57" s="35">
        <v>-5.4</v>
      </c>
      <c r="V57" s="36">
        <v>-6.8</v>
      </c>
      <c r="W57" s="28">
        <f t="shared" si="4"/>
        <v>0.0028555953087174885</v>
      </c>
      <c r="X57" s="28">
        <f>SUM(X$41,$W$46:$W57)</f>
        <v>19.28581561328976</v>
      </c>
      <c r="Y57" s="29">
        <v>0.186</v>
      </c>
    </row>
    <row r="58" spans="1:25" ht="12.75">
      <c r="A58" s="20">
        <v>52</v>
      </c>
      <c r="B58" s="21" t="s">
        <v>75</v>
      </c>
      <c r="C58" s="23">
        <v>18.8</v>
      </c>
      <c r="D58" s="23">
        <v>21.4</v>
      </c>
      <c r="E58" s="23">
        <v>21.6</v>
      </c>
      <c r="F58" s="22">
        <v>16.5</v>
      </c>
      <c r="G58" s="30">
        <v>16.7</v>
      </c>
      <c r="H58" s="23">
        <v>16.1</v>
      </c>
      <c r="I58" s="23">
        <v>16.6</v>
      </c>
      <c r="J58" s="23">
        <v>16.6</v>
      </c>
      <c r="K58" s="23">
        <v>11</v>
      </c>
      <c r="L58" s="24">
        <v>4.6</v>
      </c>
      <c r="M58" s="23">
        <v>6.1</v>
      </c>
      <c r="N58" s="31">
        <v>9.6</v>
      </c>
      <c r="O58" s="31">
        <v>9.2</v>
      </c>
      <c r="P58" s="31">
        <v>7.5</v>
      </c>
      <c r="Q58" s="32">
        <v>5.5</v>
      </c>
      <c r="R58" s="31">
        <v>4.2</v>
      </c>
      <c r="S58" s="31">
        <v>3.7</v>
      </c>
      <c r="T58" s="31">
        <v>3.4</v>
      </c>
      <c r="U58" s="31">
        <v>2.7</v>
      </c>
      <c r="V58" s="32">
        <v>1.3</v>
      </c>
      <c r="W58" s="28">
        <f t="shared" si="4"/>
        <v>0.2335293561338802</v>
      </c>
      <c r="X58" s="28">
        <f>SUM(X$41,$W$46:$W58)</f>
        <v>19.51934496942364</v>
      </c>
      <c r="Y58" s="29">
        <v>15.211</v>
      </c>
    </row>
    <row r="59" spans="1:25" ht="12.75">
      <c r="A59" s="20">
        <v>53</v>
      </c>
      <c r="B59" s="21" t="s">
        <v>125</v>
      </c>
      <c r="C59" s="23">
        <v>23.2</v>
      </c>
      <c r="D59" s="23">
        <v>24.1</v>
      </c>
      <c r="E59" s="23">
        <v>22.2</v>
      </c>
      <c r="F59" s="22">
        <v>17.6</v>
      </c>
      <c r="G59" s="30">
        <v>14.4</v>
      </c>
      <c r="H59" s="23">
        <v>13.1</v>
      </c>
      <c r="I59" s="23">
        <v>11.4</v>
      </c>
      <c r="J59" s="23">
        <v>10</v>
      </c>
      <c r="K59" s="25">
        <v>5.8</v>
      </c>
      <c r="L59" s="24">
        <v>4</v>
      </c>
      <c r="M59" s="25">
        <v>0.7000000000000011</v>
      </c>
      <c r="N59" s="26">
        <v>-0.6999999999999993</v>
      </c>
      <c r="O59" s="35">
        <v>-2.2</v>
      </c>
      <c r="P59" s="35">
        <v>-3.3</v>
      </c>
      <c r="Q59" s="36">
        <v>-4.4</v>
      </c>
      <c r="R59" s="35">
        <v>-5.3</v>
      </c>
      <c r="S59" s="35">
        <v>-6.1</v>
      </c>
      <c r="T59" s="35">
        <v>-6.9</v>
      </c>
      <c r="U59" s="35">
        <v>-7.7</v>
      </c>
      <c r="V59" s="36">
        <v>-8.4</v>
      </c>
      <c r="W59" s="28">
        <f t="shared" si="4"/>
        <v>0.060105675449618104</v>
      </c>
      <c r="X59" s="28">
        <f>SUM(X$41,$W$46:$W59)</f>
        <v>19.57945064487326</v>
      </c>
      <c r="Y59" s="29">
        <v>3.915</v>
      </c>
    </row>
    <row r="60" spans="1:25" ht="12.75">
      <c r="A60" s="20">
        <v>54</v>
      </c>
      <c r="B60" s="21" t="s">
        <v>90</v>
      </c>
      <c r="C60" s="23">
        <v>20.2</v>
      </c>
      <c r="D60" s="23">
        <v>20.6</v>
      </c>
      <c r="E60" s="23">
        <v>19.5</v>
      </c>
      <c r="F60" s="22">
        <v>17.8</v>
      </c>
      <c r="G60" s="30">
        <v>14.3</v>
      </c>
      <c r="H60" s="23">
        <v>14.6</v>
      </c>
      <c r="I60" s="23">
        <v>13</v>
      </c>
      <c r="J60" s="23">
        <v>10.3</v>
      </c>
      <c r="K60" s="23">
        <v>8.4</v>
      </c>
      <c r="L60" s="30">
        <v>5.2</v>
      </c>
      <c r="M60" s="25">
        <v>3.4</v>
      </c>
      <c r="N60" s="26">
        <v>1.7</v>
      </c>
      <c r="O60" s="26">
        <v>0.6000000000000014</v>
      </c>
      <c r="P60" s="26">
        <v>-0.20000000000000107</v>
      </c>
      <c r="Q60" s="27">
        <v>-1.3</v>
      </c>
      <c r="R60" s="35">
        <v>-2.5</v>
      </c>
      <c r="S60" s="35">
        <v>-3.6</v>
      </c>
      <c r="T60" s="35">
        <v>-4.6</v>
      </c>
      <c r="U60" s="35">
        <v>-5.3</v>
      </c>
      <c r="V60" s="36">
        <v>-6</v>
      </c>
      <c r="W60" s="28">
        <f t="shared" si="4"/>
        <v>0.03122731644049124</v>
      </c>
      <c r="X60" s="28">
        <f>SUM(X$41,$W$46:$W60)</f>
        <v>19.61067796131375</v>
      </c>
      <c r="Y60" s="29">
        <v>2.034</v>
      </c>
    </row>
    <row r="61" spans="1:25" ht="12.75">
      <c r="A61" s="20">
        <v>55</v>
      </c>
      <c r="B61" s="21" t="s">
        <v>176</v>
      </c>
      <c r="C61" s="23">
        <v>28.8</v>
      </c>
      <c r="D61" s="23">
        <v>29.1</v>
      </c>
      <c r="E61" s="23">
        <v>26.9</v>
      </c>
      <c r="F61" s="22">
        <v>18</v>
      </c>
      <c r="G61" s="30">
        <v>14.5</v>
      </c>
      <c r="H61" s="23">
        <v>12.2</v>
      </c>
      <c r="I61" s="23">
        <v>10.9</v>
      </c>
      <c r="J61" s="23">
        <v>7.9</v>
      </c>
      <c r="K61" s="23">
        <v>6.8</v>
      </c>
      <c r="L61" s="30">
        <v>4.9</v>
      </c>
      <c r="M61" s="25">
        <v>2.8</v>
      </c>
      <c r="N61" s="26">
        <v>1.7</v>
      </c>
      <c r="O61" s="26">
        <v>0.6</v>
      </c>
      <c r="P61" s="26">
        <v>-0.09999999999999964</v>
      </c>
      <c r="Q61" s="27">
        <v>-0.8</v>
      </c>
      <c r="R61" s="26">
        <v>-1.7</v>
      </c>
      <c r="S61" s="35">
        <v>-2.7</v>
      </c>
      <c r="T61" s="35">
        <v>-3.8</v>
      </c>
      <c r="U61" s="35">
        <v>-4.8</v>
      </c>
      <c r="V61" s="36">
        <v>-5.6</v>
      </c>
      <c r="W61" s="28">
        <f t="shared" si="4"/>
        <v>0.10834374243881353</v>
      </c>
      <c r="X61" s="28">
        <f>SUM(X$41,$W$46:$W61)</f>
        <v>19.719021703752563</v>
      </c>
      <c r="Y61" s="29">
        <v>7.057</v>
      </c>
    </row>
    <row r="62" spans="1:25" ht="12.75">
      <c r="A62" s="20">
        <v>56</v>
      </c>
      <c r="B62" s="21" t="s">
        <v>43</v>
      </c>
      <c r="C62" s="25">
        <v>14</v>
      </c>
      <c r="D62" s="23">
        <v>15.8</v>
      </c>
      <c r="E62" s="23">
        <v>17.2</v>
      </c>
      <c r="F62" s="22">
        <v>18.5</v>
      </c>
      <c r="G62" s="30">
        <v>17.5</v>
      </c>
      <c r="H62" s="23">
        <v>18.8</v>
      </c>
      <c r="I62" s="23">
        <v>20.3</v>
      </c>
      <c r="J62" s="23">
        <v>23.1</v>
      </c>
      <c r="K62" s="23">
        <v>21.2</v>
      </c>
      <c r="L62" s="30">
        <v>22.6</v>
      </c>
      <c r="M62" s="23">
        <v>23.4</v>
      </c>
      <c r="N62" s="31">
        <v>24.1</v>
      </c>
      <c r="O62" s="31">
        <v>23.9</v>
      </c>
      <c r="P62" s="31">
        <v>23.3</v>
      </c>
      <c r="Q62" s="32">
        <v>22.8</v>
      </c>
      <c r="R62" s="31">
        <v>21.8</v>
      </c>
      <c r="S62" s="31">
        <v>20.3</v>
      </c>
      <c r="T62" s="31">
        <v>18.6</v>
      </c>
      <c r="U62" s="31">
        <v>16.9</v>
      </c>
      <c r="V62" s="32">
        <v>15.5</v>
      </c>
      <c r="W62" s="28">
        <f t="shared" si="4"/>
        <v>0.08575997523922523</v>
      </c>
      <c r="X62" s="28">
        <f>SUM(X$41,$W$46:$W62)</f>
        <v>19.804781678991787</v>
      </c>
      <c r="Y62" s="29">
        <v>5.586</v>
      </c>
    </row>
    <row r="63" spans="1:25" ht="12.75">
      <c r="A63" s="20">
        <v>57</v>
      </c>
      <c r="B63" s="21" t="s">
        <v>36</v>
      </c>
      <c r="C63" s="25">
        <v>12.8</v>
      </c>
      <c r="D63" s="25">
        <v>13.2</v>
      </c>
      <c r="E63" s="23">
        <v>15.9</v>
      </c>
      <c r="F63" s="22">
        <v>18.7</v>
      </c>
      <c r="G63" s="30">
        <v>21.9</v>
      </c>
      <c r="H63" s="23">
        <v>22</v>
      </c>
      <c r="I63" s="23">
        <v>23.6</v>
      </c>
      <c r="J63" s="23">
        <v>25.7</v>
      </c>
      <c r="K63" s="23">
        <v>28</v>
      </c>
      <c r="L63" s="30">
        <v>29.7</v>
      </c>
      <c r="M63" s="23">
        <v>30.4</v>
      </c>
      <c r="N63" s="31">
        <v>31.2</v>
      </c>
      <c r="O63" s="31">
        <v>31.1</v>
      </c>
      <c r="P63" s="31">
        <v>30.6</v>
      </c>
      <c r="Q63" s="32">
        <v>29.9</v>
      </c>
      <c r="R63" s="31">
        <v>28.7</v>
      </c>
      <c r="S63" s="31">
        <v>26.8</v>
      </c>
      <c r="T63" s="31">
        <v>24.2</v>
      </c>
      <c r="U63" s="31">
        <v>21.9</v>
      </c>
      <c r="V63" s="32">
        <v>20</v>
      </c>
      <c r="W63" s="28">
        <f t="shared" si="4"/>
        <v>0.024518202731300155</v>
      </c>
      <c r="X63" s="28">
        <f>SUM(X$41,$W$46:$W63)</f>
        <v>19.829299881723088</v>
      </c>
      <c r="Y63" s="29">
        <v>1.597</v>
      </c>
    </row>
    <row r="64" spans="1:25" ht="12.75">
      <c r="A64" s="20">
        <v>58</v>
      </c>
      <c r="B64" s="21" t="s">
        <v>144</v>
      </c>
      <c r="C64" s="23">
        <v>25.6</v>
      </c>
      <c r="D64" s="23">
        <v>21.7</v>
      </c>
      <c r="E64" s="23">
        <v>19.5</v>
      </c>
      <c r="F64" s="22">
        <v>18.8</v>
      </c>
      <c r="G64" s="30">
        <v>20.3</v>
      </c>
      <c r="H64" s="23">
        <v>19.2</v>
      </c>
      <c r="I64" s="23">
        <v>17</v>
      </c>
      <c r="J64" s="23">
        <v>16.1</v>
      </c>
      <c r="K64" s="23">
        <v>15.2</v>
      </c>
      <c r="L64" s="30">
        <v>15.2</v>
      </c>
      <c r="M64" s="23">
        <v>15.5</v>
      </c>
      <c r="N64" s="31">
        <v>14.2</v>
      </c>
      <c r="O64" s="31">
        <v>12.3</v>
      </c>
      <c r="P64" s="31">
        <v>10.9</v>
      </c>
      <c r="Q64" s="32">
        <v>9.8</v>
      </c>
      <c r="R64" s="31">
        <v>9</v>
      </c>
      <c r="S64" s="31">
        <v>8.1</v>
      </c>
      <c r="T64" s="31">
        <v>6.9</v>
      </c>
      <c r="U64" s="31">
        <v>5.6</v>
      </c>
      <c r="V64" s="32">
        <v>4.4</v>
      </c>
      <c r="W64" s="28">
        <f t="shared" si="4"/>
        <v>0.10274002046202921</v>
      </c>
      <c r="X64" s="28">
        <f>SUM(X$41,$W$46:$W64)</f>
        <v>19.932039902185117</v>
      </c>
      <c r="Y64" s="29">
        <v>6.692</v>
      </c>
    </row>
    <row r="65" spans="1:25" ht="12.75">
      <c r="A65" s="20">
        <v>59</v>
      </c>
      <c r="B65" s="21" t="s">
        <v>197</v>
      </c>
      <c r="C65" s="23">
        <v>33.8</v>
      </c>
      <c r="D65" s="23">
        <v>33</v>
      </c>
      <c r="E65" s="23">
        <v>26.9</v>
      </c>
      <c r="F65" s="22">
        <v>19.3</v>
      </c>
      <c r="G65" s="30">
        <v>16</v>
      </c>
      <c r="H65" s="23">
        <v>12.1</v>
      </c>
      <c r="I65" s="23">
        <v>11.3</v>
      </c>
      <c r="J65" s="23">
        <v>11.8</v>
      </c>
      <c r="K65" s="23">
        <v>13</v>
      </c>
      <c r="L65" s="30">
        <v>9.2</v>
      </c>
      <c r="M65" s="23">
        <v>5.2</v>
      </c>
      <c r="N65" s="31">
        <v>2.9</v>
      </c>
      <c r="O65" s="26">
        <v>1.8</v>
      </c>
      <c r="P65" s="26">
        <v>1.3</v>
      </c>
      <c r="Q65" s="27">
        <v>0.6</v>
      </c>
      <c r="R65" s="26">
        <v>-1</v>
      </c>
      <c r="S65" s="35">
        <v>-3.6</v>
      </c>
      <c r="T65" s="35">
        <v>-6.1</v>
      </c>
      <c r="U65" s="35">
        <v>-7.9</v>
      </c>
      <c r="V65" s="36">
        <v>-8.7</v>
      </c>
      <c r="W65" s="28">
        <f t="shared" si="4"/>
        <v>0.06643097258505684</v>
      </c>
      <c r="X65" s="28">
        <f>SUM(X$41,$W$46:$W65)</f>
        <v>19.998470874770174</v>
      </c>
      <c r="Y65" s="29">
        <v>4.327</v>
      </c>
    </row>
    <row r="66" spans="1:25" ht="12.75">
      <c r="A66" s="20">
        <v>60</v>
      </c>
      <c r="B66" s="21" t="s">
        <v>39</v>
      </c>
      <c r="C66" s="25">
        <v>12.9</v>
      </c>
      <c r="D66" s="23">
        <v>15.8</v>
      </c>
      <c r="E66" s="23">
        <v>18.5</v>
      </c>
      <c r="F66" s="22">
        <v>19.4</v>
      </c>
      <c r="G66" s="30">
        <v>21.3</v>
      </c>
      <c r="H66" s="35">
        <v>-20</v>
      </c>
      <c r="I66" s="23">
        <v>21.1</v>
      </c>
      <c r="J66" s="23">
        <v>22.9</v>
      </c>
      <c r="K66" s="23">
        <v>27.6</v>
      </c>
      <c r="L66" s="30">
        <v>33.1</v>
      </c>
      <c r="M66" s="23">
        <v>31.5</v>
      </c>
      <c r="N66" s="31">
        <v>33.2</v>
      </c>
      <c r="O66" s="31">
        <v>32.1</v>
      </c>
      <c r="P66" s="31">
        <v>30.7</v>
      </c>
      <c r="Q66" s="32">
        <v>28.4</v>
      </c>
      <c r="R66" s="31">
        <v>25.8</v>
      </c>
      <c r="S66" s="31">
        <v>23.6</v>
      </c>
      <c r="T66" s="31">
        <v>21.8</v>
      </c>
      <c r="U66" s="31">
        <v>20.4</v>
      </c>
      <c r="V66" s="32">
        <v>18.8</v>
      </c>
      <c r="W66" s="28">
        <f t="shared" si="4"/>
        <v>0.016381291367750322</v>
      </c>
      <c r="X66" s="28">
        <f>SUM(X$41,$W$46:$W66)</f>
        <v>20.014852166137924</v>
      </c>
      <c r="Y66" s="29">
        <v>1.067</v>
      </c>
    </row>
    <row r="67" spans="1:25" ht="12.75">
      <c r="A67" s="20">
        <v>61</v>
      </c>
      <c r="B67" s="21" t="s">
        <v>115</v>
      </c>
      <c r="C67" s="23">
        <v>22.6</v>
      </c>
      <c r="D67" s="23">
        <v>26</v>
      </c>
      <c r="E67" s="23">
        <v>27.5</v>
      </c>
      <c r="F67" s="22">
        <v>19.4</v>
      </c>
      <c r="G67" s="30">
        <v>17</v>
      </c>
      <c r="H67" s="23">
        <v>17.1</v>
      </c>
      <c r="I67" s="23">
        <v>18</v>
      </c>
      <c r="J67" s="23">
        <v>15.9</v>
      </c>
      <c r="K67" s="23">
        <v>10.8</v>
      </c>
      <c r="L67" s="30">
        <v>5.1</v>
      </c>
      <c r="M67" s="25">
        <v>2.3</v>
      </c>
      <c r="N67" s="31">
        <v>2.9</v>
      </c>
      <c r="O67" s="31">
        <v>2.7</v>
      </c>
      <c r="P67" s="26">
        <v>1.3</v>
      </c>
      <c r="Q67" s="27">
        <v>-0.5</v>
      </c>
      <c r="R67" s="26">
        <v>-2</v>
      </c>
      <c r="S67" s="35">
        <v>-2.9</v>
      </c>
      <c r="T67" s="35">
        <v>-3.5</v>
      </c>
      <c r="U67" s="35">
        <v>-4.5</v>
      </c>
      <c r="V67" s="36">
        <v>-5.8</v>
      </c>
      <c r="W67" s="28">
        <f t="shared" si="4"/>
        <v>0.04633433678338376</v>
      </c>
      <c r="X67" s="28">
        <f>SUM(X$41,$W$46:$W67)</f>
        <v>20.06118650292131</v>
      </c>
      <c r="Y67" s="29">
        <v>3.018</v>
      </c>
    </row>
    <row r="68" spans="1:25" ht="12.75">
      <c r="A68" s="20">
        <v>62</v>
      </c>
      <c r="B68" s="21" t="s">
        <v>51</v>
      </c>
      <c r="C68" s="23">
        <v>14.3</v>
      </c>
      <c r="D68" s="23">
        <v>16</v>
      </c>
      <c r="E68" s="23">
        <v>17.8</v>
      </c>
      <c r="F68" s="22">
        <v>19.5</v>
      </c>
      <c r="G68" s="30">
        <v>21.2</v>
      </c>
      <c r="H68" s="23">
        <v>24.6</v>
      </c>
      <c r="I68" s="23">
        <v>24.7</v>
      </c>
      <c r="J68" s="23">
        <v>26.1</v>
      </c>
      <c r="K68" s="23">
        <v>25</v>
      </c>
      <c r="L68" s="30">
        <v>22</v>
      </c>
      <c r="M68" s="23">
        <v>18.5</v>
      </c>
      <c r="N68" s="31">
        <v>18</v>
      </c>
      <c r="O68" s="31">
        <v>17.4</v>
      </c>
      <c r="P68" s="31">
        <v>15.8</v>
      </c>
      <c r="Q68" s="32">
        <v>14.1</v>
      </c>
      <c r="R68" s="31">
        <v>12.8</v>
      </c>
      <c r="S68" s="31">
        <v>11.6</v>
      </c>
      <c r="T68" s="31">
        <v>10.7</v>
      </c>
      <c r="U68" s="31">
        <v>9.7</v>
      </c>
      <c r="V68" s="32">
        <v>8.5</v>
      </c>
      <c r="W68" s="28">
        <f t="shared" si="4"/>
        <v>0.06434301042384405</v>
      </c>
      <c r="X68" s="28">
        <f>SUM(X$41,$W$46:$W68)</f>
        <v>20.125529513345153</v>
      </c>
      <c r="Y68" s="29">
        <v>4.191</v>
      </c>
    </row>
    <row r="69" spans="1:25" ht="12.75">
      <c r="A69" s="20">
        <v>63</v>
      </c>
      <c r="B69" s="21" t="s">
        <v>160</v>
      </c>
      <c r="C69" s="23">
        <v>27.5</v>
      </c>
      <c r="D69" s="23">
        <v>26.4</v>
      </c>
      <c r="E69" s="23">
        <v>24.4</v>
      </c>
      <c r="F69" s="22">
        <v>20.2</v>
      </c>
      <c r="G69" s="30">
        <v>17.8</v>
      </c>
      <c r="H69" s="23">
        <v>17.3</v>
      </c>
      <c r="I69" s="23">
        <v>14</v>
      </c>
      <c r="J69" s="23">
        <v>11.7</v>
      </c>
      <c r="K69" s="23">
        <v>9.6</v>
      </c>
      <c r="L69" s="30">
        <v>7.4</v>
      </c>
      <c r="M69" s="23">
        <v>6.3</v>
      </c>
      <c r="N69" s="31">
        <v>5.7</v>
      </c>
      <c r="O69" s="31">
        <v>5.3</v>
      </c>
      <c r="P69" s="31">
        <v>4.5</v>
      </c>
      <c r="Q69" s="32">
        <v>3.7</v>
      </c>
      <c r="R69" s="31">
        <v>2.6</v>
      </c>
      <c r="S69" s="31">
        <v>1.6</v>
      </c>
      <c r="T69" s="31">
        <v>0.7000000000000011</v>
      </c>
      <c r="U69" s="31">
        <v>0.20000000000000107</v>
      </c>
      <c r="V69" s="32">
        <v>-0.09999999999999964</v>
      </c>
      <c r="W69" s="28">
        <f t="shared" si="4"/>
        <v>0.06059696066402111</v>
      </c>
      <c r="X69" s="28">
        <f>SUM(X$41,$W$46:$W69)</f>
        <v>20.186126474009175</v>
      </c>
      <c r="Y69" s="29">
        <v>3.947</v>
      </c>
    </row>
    <row r="70" spans="1:25" ht="12.75">
      <c r="A70" s="20">
        <v>64</v>
      </c>
      <c r="B70" s="21" t="s">
        <v>59</v>
      </c>
      <c r="C70" s="23">
        <v>15.8</v>
      </c>
      <c r="D70" s="23">
        <v>17.3</v>
      </c>
      <c r="E70" s="23">
        <v>19</v>
      </c>
      <c r="F70" s="22">
        <v>20.3</v>
      </c>
      <c r="G70" s="30">
        <v>21.8</v>
      </c>
      <c r="H70" s="23">
        <v>23</v>
      </c>
      <c r="I70" s="23">
        <v>24.2</v>
      </c>
      <c r="J70" s="23">
        <v>25</v>
      </c>
      <c r="K70" s="23">
        <v>26.1</v>
      </c>
      <c r="L70" s="30">
        <v>24.7</v>
      </c>
      <c r="M70" s="23">
        <v>21.5</v>
      </c>
      <c r="N70" s="31">
        <v>20.4</v>
      </c>
      <c r="O70" s="31">
        <v>19.4</v>
      </c>
      <c r="P70" s="31">
        <v>18.2</v>
      </c>
      <c r="Q70" s="32">
        <v>16.5</v>
      </c>
      <c r="R70" s="31">
        <v>14.8</v>
      </c>
      <c r="S70" s="31">
        <v>13.4</v>
      </c>
      <c r="T70" s="31">
        <v>12</v>
      </c>
      <c r="U70" s="31">
        <v>10.6</v>
      </c>
      <c r="V70" s="32">
        <v>9.1</v>
      </c>
      <c r="W70" s="28">
        <f t="shared" si="4"/>
        <v>0.4159650499698475</v>
      </c>
      <c r="X70" s="28">
        <f>SUM(X$41,$W$46:$W70)</f>
        <v>20.602091523979023</v>
      </c>
      <c r="Y70" s="29">
        <v>27.094</v>
      </c>
    </row>
    <row r="71" spans="1:25" ht="12.75">
      <c r="A71" s="20">
        <v>65</v>
      </c>
      <c r="B71" s="21" t="s">
        <v>179</v>
      </c>
      <c r="C71" s="23">
        <v>29.3</v>
      </c>
      <c r="D71" s="23">
        <v>35.6</v>
      </c>
      <c r="E71" s="23">
        <v>31.5</v>
      </c>
      <c r="F71" s="22">
        <v>20.3</v>
      </c>
      <c r="G71" s="30">
        <v>20.4</v>
      </c>
      <c r="H71" s="23">
        <v>20.5</v>
      </c>
      <c r="I71" s="23">
        <v>23.1</v>
      </c>
      <c r="J71" s="23">
        <v>22.1</v>
      </c>
      <c r="K71" s="23">
        <v>13.9</v>
      </c>
      <c r="L71" s="30">
        <v>11.9</v>
      </c>
      <c r="M71" s="23">
        <v>9.6</v>
      </c>
      <c r="N71" s="31">
        <v>9.7</v>
      </c>
      <c r="O71" s="31">
        <v>10.8</v>
      </c>
      <c r="P71" s="31">
        <v>11.5</v>
      </c>
      <c r="Q71" s="32">
        <v>10.7</v>
      </c>
      <c r="R71" s="31">
        <v>8.4</v>
      </c>
      <c r="S71" s="31">
        <v>5.8</v>
      </c>
      <c r="T71" s="31">
        <v>4</v>
      </c>
      <c r="U71" s="31">
        <v>3.1</v>
      </c>
      <c r="V71" s="32">
        <v>2.2</v>
      </c>
      <c r="W71" s="28">
        <f t="shared" si="4"/>
        <v>0.0016120296097598724</v>
      </c>
      <c r="X71" s="28">
        <f>SUM(X$41,$W$46:$W71)</f>
        <v>20.603703553588783</v>
      </c>
      <c r="Y71" s="29">
        <v>0.105</v>
      </c>
    </row>
    <row r="72" spans="1:25" ht="12.75">
      <c r="A72" s="20">
        <v>66</v>
      </c>
      <c r="B72" s="21" t="s">
        <v>79</v>
      </c>
      <c r="C72" s="23">
        <v>19.2</v>
      </c>
      <c r="D72" s="23">
        <v>23.1</v>
      </c>
      <c r="E72" s="23">
        <v>24.7</v>
      </c>
      <c r="F72" s="22">
        <v>20.4</v>
      </c>
      <c r="G72" s="30">
        <v>20.7</v>
      </c>
      <c r="H72" s="23">
        <v>20.3</v>
      </c>
      <c r="I72" s="23">
        <v>24</v>
      </c>
      <c r="J72" s="23">
        <v>25.5</v>
      </c>
      <c r="K72" s="23">
        <v>21</v>
      </c>
      <c r="L72" s="30">
        <v>16</v>
      </c>
      <c r="M72" s="23">
        <v>13.1</v>
      </c>
      <c r="N72" s="31">
        <v>13.7</v>
      </c>
      <c r="O72" s="31">
        <v>12.8</v>
      </c>
      <c r="P72" s="31">
        <v>10.7</v>
      </c>
      <c r="Q72" s="32">
        <v>8.5</v>
      </c>
      <c r="R72" s="31">
        <v>6.7</v>
      </c>
      <c r="S72" s="31">
        <v>5.8</v>
      </c>
      <c r="T72" s="31">
        <v>4.8</v>
      </c>
      <c r="U72" s="31">
        <v>3.4</v>
      </c>
      <c r="V72" s="32">
        <v>2</v>
      </c>
      <c r="W72" s="28">
        <f t="shared" si="4"/>
        <v>0.07989525799228929</v>
      </c>
      <c r="X72" s="28">
        <f>SUM(X$41,$W$46:$W72)</f>
        <v>20.68359881158107</v>
      </c>
      <c r="Y72" s="29">
        <v>5.204</v>
      </c>
    </row>
    <row r="73" spans="1:25" ht="12.75">
      <c r="A73" s="20">
        <v>67</v>
      </c>
      <c r="B73" s="21" t="s">
        <v>201</v>
      </c>
      <c r="C73" s="23">
        <v>35.4</v>
      </c>
      <c r="D73" s="23">
        <v>32.3</v>
      </c>
      <c r="E73" s="23">
        <v>27.6</v>
      </c>
      <c r="F73" s="22">
        <v>20.6</v>
      </c>
      <c r="G73" s="30">
        <v>17.4</v>
      </c>
      <c r="H73" s="23">
        <v>16.5</v>
      </c>
      <c r="I73" s="23">
        <v>16.6</v>
      </c>
      <c r="J73" s="23">
        <v>14.2</v>
      </c>
      <c r="K73" s="23">
        <v>12.1</v>
      </c>
      <c r="L73" s="30">
        <v>10.7</v>
      </c>
      <c r="M73" s="23">
        <v>9.3</v>
      </c>
      <c r="N73" s="31">
        <v>7</v>
      </c>
      <c r="O73" s="31">
        <v>4.1</v>
      </c>
      <c r="P73" s="31">
        <v>2.4</v>
      </c>
      <c r="Q73" s="32">
        <v>1.6</v>
      </c>
      <c r="R73" s="31">
        <v>1</v>
      </c>
      <c r="S73" s="31">
        <v>-0.09999999999999964</v>
      </c>
      <c r="T73" s="31">
        <v>-1.4</v>
      </c>
      <c r="U73" s="35">
        <v>-2.8</v>
      </c>
      <c r="V73" s="36">
        <v>-3.5</v>
      </c>
      <c r="W73" s="28">
        <f t="shared" si="4"/>
        <v>0.0015813242838596843</v>
      </c>
      <c r="X73" s="28">
        <f>SUM(X$41,$W$46:$W73)</f>
        <v>20.68518013586493</v>
      </c>
      <c r="Y73" s="29">
        <v>0.103</v>
      </c>
    </row>
    <row r="74" spans="1:25" ht="12.75">
      <c r="A74" s="20">
        <v>68</v>
      </c>
      <c r="B74" s="21" t="s">
        <v>113</v>
      </c>
      <c r="C74" s="23">
        <v>22.5</v>
      </c>
      <c r="D74" s="23">
        <v>25.5</v>
      </c>
      <c r="E74" s="23">
        <v>25.5</v>
      </c>
      <c r="F74" s="22">
        <v>21</v>
      </c>
      <c r="G74" s="30">
        <v>18.5</v>
      </c>
      <c r="H74" s="23">
        <v>15.6</v>
      </c>
      <c r="I74" s="23">
        <v>17</v>
      </c>
      <c r="J74" s="23">
        <v>17.7</v>
      </c>
      <c r="K74" s="23">
        <v>16.4</v>
      </c>
      <c r="L74" s="30">
        <v>12.8</v>
      </c>
      <c r="M74" s="23">
        <v>10.7</v>
      </c>
      <c r="N74" s="31">
        <v>9.6</v>
      </c>
      <c r="O74" s="31">
        <v>8.7</v>
      </c>
      <c r="P74" s="31">
        <v>7.4</v>
      </c>
      <c r="Q74" s="32">
        <v>6.3</v>
      </c>
      <c r="R74" s="31">
        <v>5</v>
      </c>
      <c r="S74" s="31">
        <v>3.5</v>
      </c>
      <c r="T74" s="31">
        <v>2.3</v>
      </c>
      <c r="U74" s="31">
        <v>1.3</v>
      </c>
      <c r="V74" s="32">
        <v>0.3000000000000007</v>
      </c>
      <c r="W74" s="28">
        <f t="shared" si="4"/>
        <v>0.25017164277178217</v>
      </c>
      <c r="X74" s="28">
        <f>SUM(X$41,$W$46:$W74)</f>
        <v>20.93535177863671</v>
      </c>
      <c r="Y74" s="29">
        <v>16.295</v>
      </c>
    </row>
    <row r="75" spans="1:25" ht="12.75">
      <c r="A75" s="20">
        <v>69</v>
      </c>
      <c r="B75" s="21" t="s">
        <v>68</v>
      </c>
      <c r="C75" s="23">
        <v>17.3</v>
      </c>
      <c r="D75" s="23">
        <v>19</v>
      </c>
      <c r="E75" s="23">
        <v>20.5</v>
      </c>
      <c r="F75" s="22">
        <v>21.4</v>
      </c>
      <c r="G75" s="30">
        <v>22.2</v>
      </c>
      <c r="H75" s="23">
        <v>23</v>
      </c>
      <c r="I75" s="23">
        <v>22.7</v>
      </c>
      <c r="J75" s="23">
        <v>21.9</v>
      </c>
      <c r="K75" s="23">
        <v>20.9</v>
      </c>
      <c r="L75" s="30">
        <v>18.6</v>
      </c>
      <c r="M75" s="23">
        <v>16.4</v>
      </c>
      <c r="N75" s="31">
        <v>14.8</v>
      </c>
      <c r="O75" s="31">
        <v>13.2</v>
      </c>
      <c r="P75" s="31">
        <v>11.6</v>
      </c>
      <c r="Q75" s="32">
        <v>9.8</v>
      </c>
      <c r="R75" s="31">
        <v>8.1</v>
      </c>
      <c r="S75" s="31">
        <v>6.4</v>
      </c>
      <c r="T75" s="31">
        <v>5.6</v>
      </c>
      <c r="U75" s="31">
        <v>4.5</v>
      </c>
      <c r="V75" s="32">
        <v>3.3</v>
      </c>
      <c r="W75" s="28">
        <f t="shared" si="4"/>
        <v>17.41610690857551</v>
      </c>
      <c r="X75" s="28">
        <f>SUM(X$41,$W$46:$W75)</f>
        <v>38.35145868721222</v>
      </c>
      <c r="Y75" s="29">
        <v>1134.403</v>
      </c>
    </row>
    <row r="76" spans="1:25" ht="12.75">
      <c r="A76" s="20">
        <v>70</v>
      </c>
      <c r="B76" s="21" t="s">
        <v>98</v>
      </c>
      <c r="C76" s="23">
        <v>20.8</v>
      </c>
      <c r="D76" s="23">
        <v>18.5</v>
      </c>
      <c r="E76" s="23">
        <v>18.4</v>
      </c>
      <c r="F76" s="22">
        <v>21.5</v>
      </c>
      <c r="G76" s="30">
        <v>21.8</v>
      </c>
      <c r="H76" s="23">
        <v>18.6</v>
      </c>
      <c r="I76" s="23">
        <v>22.5</v>
      </c>
      <c r="J76" s="23">
        <v>25</v>
      </c>
      <c r="K76" s="23">
        <v>28.1</v>
      </c>
      <c r="L76" s="30">
        <v>26.1</v>
      </c>
      <c r="M76" s="23">
        <v>23.4</v>
      </c>
      <c r="N76" s="31">
        <v>20.2</v>
      </c>
      <c r="O76" s="31">
        <v>18.3</v>
      </c>
      <c r="P76" s="31">
        <v>17</v>
      </c>
      <c r="Q76" s="32">
        <v>15.7</v>
      </c>
      <c r="R76" s="31">
        <v>14</v>
      </c>
      <c r="S76" s="31">
        <v>12.1</v>
      </c>
      <c r="T76" s="31">
        <v>10.4</v>
      </c>
      <c r="U76" s="31">
        <v>9</v>
      </c>
      <c r="V76" s="32">
        <v>7.9</v>
      </c>
      <c r="W76" s="28">
        <f t="shared" si="4"/>
        <v>0.0029477112864180525</v>
      </c>
      <c r="X76" s="28">
        <f>SUM(X$41,$W$46:$W76)</f>
        <v>38.35440639849864</v>
      </c>
      <c r="Y76" s="29">
        <v>0.192</v>
      </c>
    </row>
    <row r="77" spans="1:25" ht="12.75">
      <c r="A77" s="20">
        <v>71</v>
      </c>
      <c r="B77" s="21" t="s">
        <v>41</v>
      </c>
      <c r="C77" s="25">
        <v>13.4</v>
      </c>
      <c r="D77" s="23">
        <v>16.6</v>
      </c>
      <c r="E77" s="23">
        <v>19.5</v>
      </c>
      <c r="F77" s="22">
        <v>21.6</v>
      </c>
      <c r="G77" s="30">
        <v>23.6</v>
      </c>
      <c r="H77" s="23">
        <v>22.5</v>
      </c>
      <c r="I77" s="23">
        <v>25.6</v>
      </c>
      <c r="J77" s="23">
        <v>25.5</v>
      </c>
      <c r="K77" s="23">
        <v>26.1</v>
      </c>
      <c r="L77" s="30">
        <v>26.7</v>
      </c>
      <c r="M77" s="23">
        <v>24.1</v>
      </c>
      <c r="N77" s="31">
        <v>20</v>
      </c>
      <c r="O77" s="31">
        <v>17.5</v>
      </c>
      <c r="P77" s="31">
        <v>16.2</v>
      </c>
      <c r="Q77" s="32">
        <v>15.2</v>
      </c>
      <c r="R77" s="31">
        <v>13.9</v>
      </c>
      <c r="S77" s="31">
        <v>12.1</v>
      </c>
      <c r="T77" s="31">
        <v>10.3</v>
      </c>
      <c r="U77" s="31">
        <v>8.8</v>
      </c>
      <c r="V77" s="32">
        <v>7.6</v>
      </c>
      <c r="W77" s="28">
        <f t="shared" si="4"/>
        <v>0.09319066410707072</v>
      </c>
      <c r="X77" s="28">
        <f>SUM(X$41,$W$46:$W77)</f>
        <v>38.44759706260571</v>
      </c>
      <c r="Y77" s="29">
        <v>6.07</v>
      </c>
    </row>
    <row r="78" spans="1:25" ht="12.75">
      <c r="A78" s="20">
        <v>72</v>
      </c>
      <c r="B78" s="21" t="s">
        <v>70</v>
      </c>
      <c r="C78" s="23">
        <v>17.9</v>
      </c>
      <c r="D78" s="23">
        <v>18.8</v>
      </c>
      <c r="E78" s="23">
        <v>20.1</v>
      </c>
      <c r="F78" s="22">
        <v>21.7</v>
      </c>
      <c r="G78" s="30">
        <v>24.6</v>
      </c>
      <c r="H78" s="23">
        <v>28.1</v>
      </c>
      <c r="I78" s="23">
        <v>29.9</v>
      </c>
      <c r="J78" s="23">
        <v>31.9</v>
      </c>
      <c r="K78" s="23">
        <v>27.7</v>
      </c>
      <c r="L78" s="30">
        <v>19.3</v>
      </c>
      <c r="M78" s="23">
        <v>15.7</v>
      </c>
      <c r="N78" s="31">
        <v>17.7</v>
      </c>
      <c r="O78" s="31">
        <v>18</v>
      </c>
      <c r="P78" s="31">
        <v>16.5</v>
      </c>
      <c r="Q78" s="32">
        <v>13.7</v>
      </c>
      <c r="R78" s="31">
        <v>11.1</v>
      </c>
      <c r="S78" s="31">
        <v>9.6</v>
      </c>
      <c r="T78" s="31">
        <v>8.8</v>
      </c>
      <c r="U78" s="31">
        <v>7.6</v>
      </c>
      <c r="V78" s="32">
        <v>6.1</v>
      </c>
      <c r="W78" s="28">
        <f aca="true" t="shared" si="5" ref="W78:W109">100*$Y78/$Y$203</f>
        <v>0.004529035570277737</v>
      </c>
      <c r="X78" s="28">
        <f>SUM(X$41,$W$46:$W78)</f>
        <v>38.45212609817599</v>
      </c>
      <c r="Y78" s="29">
        <v>0.295</v>
      </c>
    </row>
    <row r="79" spans="1:25" ht="12.75">
      <c r="A79" s="20">
        <v>73</v>
      </c>
      <c r="B79" s="21" t="s">
        <v>154</v>
      </c>
      <c r="C79" s="23">
        <v>27</v>
      </c>
      <c r="D79" s="23">
        <v>28.6</v>
      </c>
      <c r="E79" s="23">
        <v>30.4</v>
      </c>
      <c r="F79" s="22">
        <v>21.7</v>
      </c>
      <c r="G79" s="30">
        <v>19.6</v>
      </c>
      <c r="H79" s="23">
        <v>22.2</v>
      </c>
      <c r="I79" s="23">
        <v>21.3</v>
      </c>
      <c r="J79" s="23">
        <v>17.9</v>
      </c>
      <c r="K79" s="23">
        <v>11.3</v>
      </c>
      <c r="L79" s="30">
        <v>7.9</v>
      </c>
      <c r="M79" s="23">
        <v>6.6</v>
      </c>
      <c r="N79" s="31">
        <v>6.7</v>
      </c>
      <c r="O79" s="31">
        <v>6.6</v>
      </c>
      <c r="P79" s="31">
        <v>5.6</v>
      </c>
      <c r="Q79" s="32">
        <v>4.1</v>
      </c>
      <c r="R79" s="31">
        <v>2.7</v>
      </c>
      <c r="S79" s="31">
        <v>1.4</v>
      </c>
      <c r="T79" s="31">
        <v>0.7000000000000011</v>
      </c>
      <c r="U79" s="31">
        <v>-0.3000000000000007</v>
      </c>
      <c r="V79" s="32">
        <v>-1.3</v>
      </c>
      <c r="W79" s="28">
        <f t="shared" si="5"/>
        <v>0.020326925745924488</v>
      </c>
      <c r="X79" s="28">
        <f>SUM(X$41,$W$46:$W79)</f>
        <v>38.472453023921915</v>
      </c>
      <c r="Y79" s="29">
        <v>1.324</v>
      </c>
    </row>
    <row r="80" spans="1:25" ht="12.75">
      <c r="A80" s="20">
        <v>74</v>
      </c>
      <c r="B80" s="21" t="s">
        <v>58</v>
      </c>
      <c r="C80" s="23">
        <v>15.4</v>
      </c>
      <c r="D80" s="23">
        <v>17.7</v>
      </c>
      <c r="E80" s="23">
        <v>19.7</v>
      </c>
      <c r="F80" s="22">
        <v>21.8</v>
      </c>
      <c r="G80" s="30">
        <v>23.7</v>
      </c>
      <c r="H80" s="23">
        <v>25.4</v>
      </c>
      <c r="I80" s="23">
        <v>27</v>
      </c>
      <c r="J80" s="23">
        <v>28.3</v>
      </c>
      <c r="K80" s="23">
        <v>29.5</v>
      </c>
      <c r="L80" s="30">
        <v>29.6</v>
      </c>
      <c r="M80" s="23">
        <v>28.1</v>
      </c>
      <c r="N80" s="31">
        <v>28.3</v>
      </c>
      <c r="O80" s="31">
        <v>28.4</v>
      </c>
      <c r="P80" s="31">
        <v>28</v>
      </c>
      <c r="Q80" s="32">
        <v>27.1</v>
      </c>
      <c r="R80" s="31">
        <v>25.3</v>
      </c>
      <c r="S80" s="31">
        <v>23.1</v>
      </c>
      <c r="T80" s="31">
        <v>21</v>
      </c>
      <c r="U80" s="31">
        <v>19</v>
      </c>
      <c r="V80" s="32">
        <v>17</v>
      </c>
      <c r="W80" s="28">
        <f t="shared" si="5"/>
        <v>0.38484520217000684</v>
      </c>
      <c r="X80" s="28">
        <f>SUM(X$41,$W$46:$W80)</f>
        <v>38.85729822609192</v>
      </c>
      <c r="Y80" s="29">
        <v>25.067</v>
      </c>
    </row>
    <row r="81" spans="1:25" ht="12.75">
      <c r="A81" s="20">
        <v>75</v>
      </c>
      <c r="B81" s="21" t="s">
        <v>67</v>
      </c>
      <c r="C81" s="23">
        <v>17</v>
      </c>
      <c r="D81" s="23">
        <v>18.6</v>
      </c>
      <c r="E81" s="23">
        <v>20.4</v>
      </c>
      <c r="F81" s="22">
        <v>22</v>
      </c>
      <c r="G81" s="30">
        <v>23.5</v>
      </c>
      <c r="H81" s="23">
        <v>25.1</v>
      </c>
      <c r="I81" s="23">
        <v>26.6</v>
      </c>
      <c r="J81" s="23">
        <v>27.8</v>
      </c>
      <c r="K81" s="23">
        <v>28.2</v>
      </c>
      <c r="L81" s="30">
        <v>28.5</v>
      </c>
      <c r="M81" s="23">
        <v>28.5</v>
      </c>
      <c r="N81" s="31">
        <v>27.9</v>
      </c>
      <c r="O81" s="31">
        <v>26.6</v>
      </c>
      <c r="P81" s="31">
        <v>25.1</v>
      </c>
      <c r="Q81" s="32">
        <v>23.1</v>
      </c>
      <c r="R81" s="31">
        <v>21.2</v>
      </c>
      <c r="S81" s="31">
        <v>19.5</v>
      </c>
      <c r="T81" s="31">
        <v>17.9</v>
      </c>
      <c r="U81" s="31">
        <v>16.2</v>
      </c>
      <c r="V81" s="32">
        <v>14.7</v>
      </c>
      <c r="W81" s="28">
        <f t="shared" si="5"/>
        <v>0.13822002453969648</v>
      </c>
      <c r="X81" s="28">
        <f>SUM(X$41,$W$46:$W81)</f>
        <v>38.99551825063162</v>
      </c>
      <c r="Y81" s="29">
        <v>9.003</v>
      </c>
    </row>
    <row r="82" spans="1:25" ht="12.75">
      <c r="A82" s="20">
        <v>76</v>
      </c>
      <c r="B82" s="21" t="s">
        <v>80</v>
      </c>
      <c r="C82" s="23">
        <v>19.3</v>
      </c>
      <c r="D82" s="23">
        <v>21</v>
      </c>
      <c r="E82" s="23">
        <v>22.5</v>
      </c>
      <c r="F82" s="22">
        <v>22.1</v>
      </c>
      <c r="G82" s="30">
        <v>21.1</v>
      </c>
      <c r="H82" s="23">
        <v>23.8</v>
      </c>
      <c r="I82" s="23">
        <v>27.2</v>
      </c>
      <c r="J82" s="23">
        <v>25.3</v>
      </c>
      <c r="K82" s="23">
        <v>23</v>
      </c>
      <c r="L82" s="30">
        <v>21.3</v>
      </c>
      <c r="M82" s="23">
        <v>19.3</v>
      </c>
      <c r="N82" s="31">
        <v>18.7</v>
      </c>
      <c r="O82" s="31">
        <v>17.4</v>
      </c>
      <c r="P82" s="31">
        <v>16</v>
      </c>
      <c r="Q82" s="32">
        <v>14.4</v>
      </c>
      <c r="R82" s="31">
        <v>13.1</v>
      </c>
      <c r="S82" s="31">
        <v>11.9</v>
      </c>
      <c r="T82" s="31">
        <v>10.7</v>
      </c>
      <c r="U82" s="31">
        <v>9.4</v>
      </c>
      <c r="V82" s="32">
        <v>8.1</v>
      </c>
      <c r="W82" s="28">
        <f t="shared" si="5"/>
        <v>0.14271835478407402</v>
      </c>
      <c r="X82" s="28">
        <f>SUM(X$41,$W$46:$W82)</f>
        <v>39.13823660541569</v>
      </c>
      <c r="Y82" s="29">
        <v>9.296</v>
      </c>
    </row>
    <row r="83" spans="1:25" ht="12.75">
      <c r="A83" s="20">
        <v>77</v>
      </c>
      <c r="B83" s="21" t="s">
        <v>56</v>
      </c>
      <c r="C83" s="23">
        <v>15</v>
      </c>
      <c r="D83" s="23">
        <v>18.6</v>
      </c>
      <c r="E83" s="23">
        <v>21.4</v>
      </c>
      <c r="F83" s="22">
        <v>22.2</v>
      </c>
      <c r="G83" s="30">
        <v>23.3</v>
      </c>
      <c r="H83" s="23">
        <v>25.5</v>
      </c>
      <c r="I83" s="23">
        <v>27</v>
      </c>
      <c r="J83" s="23">
        <v>27.9</v>
      </c>
      <c r="K83" s="23">
        <v>28.6</v>
      </c>
      <c r="L83" s="30">
        <v>28.3</v>
      </c>
      <c r="M83" s="23">
        <v>26.9</v>
      </c>
      <c r="N83" s="31">
        <v>24.5</v>
      </c>
      <c r="O83" s="31">
        <v>22.4</v>
      </c>
      <c r="P83" s="31">
        <v>20.7</v>
      </c>
      <c r="Q83" s="32">
        <v>19.1</v>
      </c>
      <c r="R83" s="31">
        <v>17.6</v>
      </c>
      <c r="S83" s="31">
        <v>16</v>
      </c>
      <c r="T83" s="31">
        <v>14.3</v>
      </c>
      <c r="U83" s="31">
        <v>12.8</v>
      </c>
      <c r="V83" s="32">
        <v>11.4</v>
      </c>
      <c r="W83" s="28">
        <f t="shared" si="5"/>
        <v>0.024825255990302036</v>
      </c>
      <c r="X83" s="28">
        <f>SUM(X$41,$W$46:$W83)</f>
        <v>39.16306186140599</v>
      </c>
      <c r="Y83" s="29">
        <v>1.617</v>
      </c>
    </row>
    <row r="84" spans="1:25" ht="12.75">
      <c r="A84" s="20">
        <v>78</v>
      </c>
      <c r="B84" s="21" t="s">
        <v>62</v>
      </c>
      <c r="C84" s="23">
        <v>16.5</v>
      </c>
      <c r="D84" s="23">
        <v>19.1</v>
      </c>
      <c r="E84" s="23">
        <v>21.1</v>
      </c>
      <c r="F84" s="22">
        <v>22.4</v>
      </c>
      <c r="G84" s="30">
        <v>23.7</v>
      </c>
      <c r="H84" s="23">
        <v>25.2</v>
      </c>
      <c r="I84" s="23">
        <v>24.5</v>
      </c>
      <c r="J84" s="23">
        <v>22.6</v>
      </c>
      <c r="K84" s="23">
        <v>23.7</v>
      </c>
      <c r="L84" s="30">
        <v>25.5</v>
      </c>
      <c r="M84" s="23">
        <v>24.3</v>
      </c>
      <c r="N84" s="31">
        <v>19.7</v>
      </c>
      <c r="O84" s="31">
        <v>17.7</v>
      </c>
      <c r="P84" s="31">
        <v>16.5</v>
      </c>
      <c r="Q84" s="32">
        <v>15.5</v>
      </c>
      <c r="R84" s="31">
        <v>14.5</v>
      </c>
      <c r="S84" s="31">
        <v>13.3</v>
      </c>
      <c r="T84" s="31">
        <v>12</v>
      </c>
      <c r="U84" s="31">
        <v>10.9</v>
      </c>
      <c r="V84" s="32">
        <v>10</v>
      </c>
      <c r="W84" s="28">
        <f t="shared" si="5"/>
        <v>0.3152362283542806</v>
      </c>
      <c r="X84" s="28">
        <f>SUM(X$41,$W$46:$W84)</f>
        <v>39.47829808976027</v>
      </c>
      <c r="Y84" s="29">
        <v>20.533</v>
      </c>
    </row>
    <row r="85" spans="1:25" ht="12.75">
      <c r="A85" s="20">
        <v>79</v>
      </c>
      <c r="B85" s="21" t="s">
        <v>89</v>
      </c>
      <c r="C85" s="23">
        <v>20.1</v>
      </c>
      <c r="D85" s="23">
        <v>30.8</v>
      </c>
      <c r="E85" s="23">
        <v>26.6</v>
      </c>
      <c r="F85" s="22">
        <v>22.6</v>
      </c>
      <c r="G85" s="30">
        <v>20.7</v>
      </c>
      <c r="H85" s="23">
        <v>16.5</v>
      </c>
      <c r="I85" s="23">
        <v>14.6</v>
      </c>
      <c r="J85" s="23">
        <v>10.8</v>
      </c>
      <c r="K85" s="23">
        <v>10.3</v>
      </c>
      <c r="L85" s="30">
        <v>8</v>
      </c>
      <c r="M85" s="23">
        <v>5</v>
      </c>
      <c r="N85" s="31">
        <v>3.4</v>
      </c>
      <c r="O85" s="26">
        <v>1.9</v>
      </c>
      <c r="P85" s="26">
        <v>0.5</v>
      </c>
      <c r="Q85" s="27">
        <v>-0.6999999999999993</v>
      </c>
      <c r="R85" s="35">
        <v>-2.4</v>
      </c>
      <c r="S85" s="35">
        <v>-4.2</v>
      </c>
      <c r="T85" s="35">
        <v>-5.9</v>
      </c>
      <c r="U85" s="35">
        <v>-7.4</v>
      </c>
      <c r="V85" s="36">
        <v>-8.7</v>
      </c>
      <c r="W85" s="28">
        <f t="shared" si="5"/>
        <v>0.7349319754210009</v>
      </c>
      <c r="X85" s="28">
        <f>SUM(X$41,$W$46:$W85)</f>
        <v>40.21323006518127</v>
      </c>
      <c r="Y85" s="29">
        <v>47.87</v>
      </c>
    </row>
    <row r="86" spans="1:25" ht="12.75">
      <c r="A86" s="20">
        <v>80</v>
      </c>
      <c r="B86" s="21" t="s">
        <v>130</v>
      </c>
      <c r="C86" s="23">
        <v>24.1</v>
      </c>
      <c r="D86" s="23">
        <v>24.3</v>
      </c>
      <c r="E86" s="23">
        <v>24.1</v>
      </c>
      <c r="F86" s="22">
        <v>22.9</v>
      </c>
      <c r="G86" s="30">
        <v>19.7</v>
      </c>
      <c r="H86" s="23">
        <v>20.5</v>
      </c>
      <c r="I86" s="23">
        <v>23.8</v>
      </c>
      <c r="J86" s="23">
        <v>22.1</v>
      </c>
      <c r="K86" s="23">
        <v>17.8</v>
      </c>
      <c r="L86" s="30">
        <v>16.7</v>
      </c>
      <c r="M86" s="23">
        <v>15.2</v>
      </c>
      <c r="N86" s="31">
        <v>13.8</v>
      </c>
      <c r="O86" s="31">
        <v>12.1</v>
      </c>
      <c r="P86" s="31">
        <v>10.9</v>
      </c>
      <c r="Q86" s="32">
        <v>9.7</v>
      </c>
      <c r="R86" s="31">
        <v>8.6</v>
      </c>
      <c r="S86" s="31">
        <v>7.4</v>
      </c>
      <c r="T86" s="31">
        <v>6.1</v>
      </c>
      <c r="U86" s="31">
        <v>4.6</v>
      </c>
      <c r="V86" s="32">
        <v>3.2</v>
      </c>
      <c r="W86" s="28">
        <f t="shared" si="5"/>
        <v>0.012220719708274845</v>
      </c>
      <c r="X86" s="28">
        <f>SUM(X$41,$W$46:$W86)</f>
        <v>40.225450784889546</v>
      </c>
      <c r="Y86" s="29">
        <v>0.796</v>
      </c>
    </row>
    <row r="87" spans="1:25" ht="12.75">
      <c r="A87" s="20">
        <v>81</v>
      </c>
      <c r="B87" s="21" t="s">
        <v>83</v>
      </c>
      <c r="C87" s="23">
        <v>19.6</v>
      </c>
      <c r="D87" s="23">
        <v>21.4</v>
      </c>
      <c r="E87" s="23">
        <v>21.8</v>
      </c>
      <c r="F87" s="22">
        <v>23.2</v>
      </c>
      <c r="G87" s="30">
        <v>24.7</v>
      </c>
      <c r="H87" s="23">
        <v>21.8</v>
      </c>
      <c r="I87" s="23">
        <v>20.3</v>
      </c>
      <c r="J87" s="23">
        <v>18.2</v>
      </c>
      <c r="K87" s="23">
        <v>15</v>
      </c>
      <c r="L87" s="30">
        <v>12.3</v>
      </c>
      <c r="M87" s="23">
        <v>9.3</v>
      </c>
      <c r="N87" s="31">
        <v>8.5</v>
      </c>
      <c r="O87" s="31">
        <v>7.6</v>
      </c>
      <c r="P87" s="31">
        <v>6.8</v>
      </c>
      <c r="Q87" s="32">
        <v>5.9</v>
      </c>
      <c r="R87" s="31">
        <v>4.7</v>
      </c>
      <c r="S87" s="31">
        <v>3.4</v>
      </c>
      <c r="T87" s="31">
        <v>2.3</v>
      </c>
      <c r="U87" s="31">
        <v>1.2</v>
      </c>
      <c r="V87" s="32">
        <v>0.09999999999999964</v>
      </c>
      <c r="W87" s="28">
        <f t="shared" si="5"/>
        <v>0.73642118372716</v>
      </c>
      <c r="X87" s="28">
        <f>SUM(X$41,$W$46:$W87)</f>
        <v>40.961871968616705</v>
      </c>
      <c r="Y87" s="29">
        <v>47.967</v>
      </c>
    </row>
    <row r="88" spans="1:25" ht="12.75">
      <c r="A88" s="20">
        <v>82</v>
      </c>
      <c r="B88" s="21" t="s">
        <v>88</v>
      </c>
      <c r="C88" s="23">
        <v>19.9</v>
      </c>
      <c r="D88" s="23">
        <v>21.4</v>
      </c>
      <c r="E88" s="23">
        <v>22.1</v>
      </c>
      <c r="F88" s="22">
        <v>23.2</v>
      </c>
      <c r="G88" s="30">
        <v>24.5</v>
      </c>
      <c r="H88" s="23">
        <v>25.6</v>
      </c>
      <c r="I88" s="23">
        <v>25.2</v>
      </c>
      <c r="J88" s="23">
        <v>25.4</v>
      </c>
      <c r="K88" s="23">
        <v>23.1</v>
      </c>
      <c r="L88" s="30">
        <v>19.3</v>
      </c>
      <c r="M88" s="23">
        <v>14.6</v>
      </c>
      <c r="N88" s="31">
        <v>11.3</v>
      </c>
      <c r="O88" s="31">
        <v>11.9</v>
      </c>
      <c r="P88" s="31">
        <v>11.4</v>
      </c>
      <c r="Q88" s="32">
        <v>9.8</v>
      </c>
      <c r="R88" s="31">
        <v>7.7</v>
      </c>
      <c r="S88" s="31">
        <v>6</v>
      </c>
      <c r="T88" s="31">
        <v>5</v>
      </c>
      <c r="U88" s="31">
        <v>4.4</v>
      </c>
      <c r="V88" s="32">
        <v>3.3</v>
      </c>
      <c r="W88" s="28">
        <f t="shared" si="5"/>
        <v>0.009779646299209894</v>
      </c>
      <c r="X88" s="28">
        <f>SUM(X$41,$W$46:$W88)</f>
        <v>40.97165161491591</v>
      </c>
      <c r="Y88" s="29">
        <v>0.637</v>
      </c>
    </row>
    <row r="89" spans="1:25" ht="12.75">
      <c r="A89" s="20">
        <v>83</v>
      </c>
      <c r="B89" s="21" t="s">
        <v>134</v>
      </c>
      <c r="C89" s="23">
        <v>24.6</v>
      </c>
      <c r="D89" s="23">
        <v>23.8</v>
      </c>
      <c r="E89" s="23">
        <v>25</v>
      </c>
      <c r="F89" s="22">
        <v>23.2</v>
      </c>
      <c r="G89" s="30">
        <v>24.4</v>
      </c>
      <c r="H89" s="23">
        <v>25.3</v>
      </c>
      <c r="I89" s="23">
        <v>25.3</v>
      </c>
      <c r="J89" s="23">
        <v>24.8</v>
      </c>
      <c r="K89" s="23">
        <v>21.1</v>
      </c>
      <c r="L89" s="30">
        <v>20.2</v>
      </c>
      <c r="M89" s="23">
        <v>19.6</v>
      </c>
      <c r="N89" s="31">
        <v>18.6</v>
      </c>
      <c r="O89" s="31">
        <v>17.1</v>
      </c>
      <c r="P89" s="31">
        <v>15.2</v>
      </c>
      <c r="Q89" s="32">
        <v>13.3</v>
      </c>
      <c r="R89" s="31">
        <v>11.7</v>
      </c>
      <c r="S89" s="31">
        <v>10.5</v>
      </c>
      <c r="T89" s="31">
        <v>9.1</v>
      </c>
      <c r="U89" s="31">
        <v>7.6</v>
      </c>
      <c r="V89" s="32">
        <v>6.2</v>
      </c>
      <c r="W89" s="28">
        <f t="shared" si="5"/>
        <v>1.1184414959143494</v>
      </c>
      <c r="X89" s="28">
        <f>SUM(X$41,$W$46:$W89)</f>
        <v>42.09009311083026</v>
      </c>
      <c r="Y89" s="29">
        <v>72.85</v>
      </c>
    </row>
    <row r="90" spans="1:25" ht="12.75">
      <c r="A90" s="20">
        <v>84</v>
      </c>
      <c r="B90" s="21" t="s">
        <v>119</v>
      </c>
      <c r="C90" s="23">
        <v>23</v>
      </c>
      <c r="D90" s="23">
        <v>24.4</v>
      </c>
      <c r="E90" s="23">
        <v>24.9</v>
      </c>
      <c r="F90" s="22">
        <v>23.4</v>
      </c>
      <c r="G90" s="30">
        <v>24.6</v>
      </c>
      <c r="H90" s="23">
        <v>24.1</v>
      </c>
      <c r="I90" s="23">
        <v>23.9</v>
      </c>
      <c r="J90" s="23">
        <v>21.6</v>
      </c>
      <c r="K90" s="23">
        <v>19.5</v>
      </c>
      <c r="L90" s="30">
        <v>16.1</v>
      </c>
      <c r="M90" s="23">
        <v>10.6</v>
      </c>
      <c r="N90" s="31">
        <v>5.3</v>
      </c>
      <c r="O90" s="31">
        <v>3.8</v>
      </c>
      <c r="P90" s="31">
        <v>3.8</v>
      </c>
      <c r="Q90" s="32">
        <v>3.7</v>
      </c>
      <c r="R90" s="31">
        <v>3.4</v>
      </c>
      <c r="S90" s="31">
        <v>2.7</v>
      </c>
      <c r="T90" s="31">
        <v>2.1</v>
      </c>
      <c r="U90" s="31">
        <v>1.7</v>
      </c>
      <c r="V90" s="32">
        <v>1.5</v>
      </c>
      <c r="W90" s="28">
        <f t="shared" si="5"/>
        <v>0.7359913091645574</v>
      </c>
      <c r="X90" s="28">
        <f>SUM(X$41,$W$46:$W90)</f>
        <v>42.826084419994814</v>
      </c>
      <c r="Y90" s="29">
        <v>47.939</v>
      </c>
    </row>
    <row r="91" spans="1:25" ht="12.75">
      <c r="A91" s="20">
        <v>85</v>
      </c>
      <c r="B91" s="21" t="s">
        <v>63</v>
      </c>
      <c r="C91" s="23">
        <v>16.6</v>
      </c>
      <c r="D91" s="23">
        <v>20.8</v>
      </c>
      <c r="E91" s="23">
        <v>22.3</v>
      </c>
      <c r="F91" s="22">
        <v>23.5</v>
      </c>
      <c r="G91" s="30">
        <v>23.2</v>
      </c>
      <c r="H91" s="23">
        <v>22</v>
      </c>
      <c r="I91" s="23">
        <v>20.5</v>
      </c>
      <c r="J91" s="23">
        <v>18.2</v>
      </c>
      <c r="K91" s="23">
        <v>16.1</v>
      </c>
      <c r="L91" s="30">
        <v>14.8</v>
      </c>
      <c r="M91" s="23">
        <v>14.1</v>
      </c>
      <c r="N91" s="31">
        <v>12.4</v>
      </c>
      <c r="O91" s="31">
        <v>10.5</v>
      </c>
      <c r="P91" s="31">
        <v>8.6</v>
      </c>
      <c r="Q91" s="32">
        <v>7.6</v>
      </c>
      <c r="R91" s="31">
        <v>6.7</v>
      </c>
      <c r="S91" s="31">
        <v>5.6</v>
      </c>
      <c r="T91" s="31">
        <v>4.2</v>
      </c>
      <c r="U91" s="31">
        <v>2.8</v>
      </c>
      <c r="V91" s="32">
        <v>1.5</v>
      </c>
      <c r="W91" s="28">
        <f t="shared" si="5"/>
        <v>3.470669044487105</v>
      </c>
      <c r="X91" s="28">
        <f>SUM(X$41,$W$46:$W91)</f>
        <v>46.29675346448192</v>
      </c>
      <c r="Y91" s="29">
        <v>226.063</v>
      </c>
    </row>
    <row r="92" spans="1:25" ht="12.75">
      <c r="A92" s="20">
        <v>86</v>
      </c>
      <c r="B92" s="21" t="s">
        <v>151</v>
      </c>
      <c r="C92" s="23">
        <v>26.6</v>
      </c>
      <c r="D92" s="23">
        <v>29.4</v>
      </c>
      <c r="E92" s="23">
        <v>27.1</v>
      </c>
      <c r="F92" s="22">
        <v>23.6</v>
      </c>
      <c r="G92" s="30">
        <v>18.6</v>
      </c>
      <c r="H92" s="23">
        <v>10.6</v>
      </c>
      <c r="I92" s="23">
        <v>10.3</v>
      </c>
      <c r="J92" s="23">
        <v>11.9</v>
      </c>
      <c r="K92" s="23">
        <v>10.1</v>
      </c>
      <c r="L92" s="30">
        <v>8.6</v>
      </c>
      <c r="M92" s="23">
        <v>7.2</v>
      </c>
      <c r="N92" s="31">
        <v>4.8</v>
      </c>
      <c r="O92" s="31">
        <v>3.3</v>
      </c>
      <c r="P92" s="31">
        <v>2.4</v>
      </c>
      <c r="Q92" s="32">
        <v>1.3</v>
      </c>
      <c r="R92" s="31">
        <v>-0.09999999999999964</v>
      </c>
      <c r="S92" s="26">
        <v>-1.8</v>
      </c>
      <c r="T92" s="35">
        <v>-3.7</v>
      </c>
      <c r="U92" s="35">
        <v>-5.4</v>
      </c>
      <c r="V92" s="36">
        <v>-7</v>
      </c>
      <c r="W92" s="28">
        <f t="shared" si="5"/>
        <v>0.006079654528237234</v>
      </c>
      <c r="X92" s="28">
        <f>SUM(X$41,$W$46:$W92)</f>
        <v>46.30283311901015</v>
      </c>
      <c r="Y92" s="29">
        <v>0.396</v>
      </c>
    </row>
    <row r="93" spans="1:25" ht="12.75">
      <c r="A93" s="20">
        <v>87</v>
      </c>
      <c r="B93" s="21" t="s">
        <v>82</v>
      </c>
      <c r="C93" s="23">
        <v>19.4</v>
      </c>
      <c r="D93" s="23">
        <v>20.7</v>
      </c>
      <c r="E93" s="23">
        <v>22</v>
      </c>
      <c r="F93" s="22">
        <v>23.7</v>
      </c>
      <c r="G93" s="30">
        <v>26.6</v>
      </c>
      <c r="H93" s="23">
        <v>28.8</v>
      </c>
      <c r="I93" s="23">
        <v>30.4</v>
      </c>
      <c r="J93" s="23">
        <v>31.2</v>
      </c>
      <c r="K93" s="23">
        <v>31.7</v>
      </c>
      <c r="L93" s="30">
        <v>31.9</v>
      </c>
      <c r="M93" s="23">
        <v>31.4</v>
      </c>
      <c r="N93" s="31">
        <v>30.1</v>
      </c>
      <c r="O93" s="31">
        <v>29.2</v>
      </c>
      <c r="P93" s="31">
        <v>28.2</v>
      </c>
      <c r="Q93" s="32">
        <v>26.8</v>
      </c>
      <c r="R93" s="31">
        <v>24.9</v>
      </c>
      <c r="S93" s="31">
        <v>22.9</v>
      </c>
      <c r="T93" s="31">
        <v>20.7</v>
      </c>
      <c r="U93" s="31">
        <v>19</v>
      </c>
      <c r="V93" s="32">
        <v>17.4</v>
      </c>
      <c r="W93" s="28">
        <f t="shared" si="5"/>
        <v>0.155768118291654</v>
      </c>
      <c r="X93" s="28">
        <f>SUM(X$41,$W$46:$W93)</f>
        <v>46.45860123730181</v>
      </c>
      <c r="Y93" s="29">
        <v>10.146</v>
      </c>
    </row>
    <row r="94" spans="1:25" ht="12.75">
      <c r="A94" s="20">
        <v>88</v>
      </c>
      <c r="B94" s="21" t="s">
        <v>74</v>
      </c>
      <c r="C94" s="23">
        <v>18.8</v>
      </c>
      <c r="D94" s="23">
        <v>22.6</v>
      </c>
      <c r="E94" s="23">
        <v>24.8</v>
      </c>
      <c r="F94" s="22">
        <v>23.7</v>
      </c>
      <c r="G94" s="30">
        <v>22.3</v>
      </c>
      <c r="H94" s="23">
        <v>23.2</v>
      </c>
      <c r="I94" s="23">
        <v>22.8</v>
      </c>
      <c r="J94" s="23">
        <v>23.4</v>
      </c>
      <c r="K94" s="23">
        <v>21.3</v>
      </c>
      <c r="L94" s="30">
        <v>15.7</v>
      </c>
      <c r="M94" s="23">
        <v>15</v>
      </c>
      <c r="N94" s="31">
        <v>13.7</v>
      </c>
      <c r="O94" s="31">
        <v>12.5</v>
      </c>
      <c r="P94" s="31">
        <v>10.9</v>
      </c>
      <c r="Q94" s="32">
        <v>9.4</v>
      </c>
      <c r="R94" s="31">
        <v>7.9</v>
      </c>
      <c r="S94" s="31">
        <v>6.5</v>
      </c>
      <c r="T94" s="31">
        <v>5.2</v>
      </c>
      <c r="U94" s="31">
        <v>3.8</v>
      </c>
      <c r="V94" s="32">
        <v>2.4</v>
      </c>
      <c r="W94" s="28">
        <f t="shared" si="5"/>
        <v>1.3054215779835447</v>
      </c>
      <c r="X94" s="28">
        <f>SUM(X$41,$W$46:$W94)</f>
        <v>47.76402281528535</v>
      </c>
      <c r="Y94" s="29">
        <v>85.029</v>
      </c>
    </row>
    <row r="95" spans="1:25" ht="12.75">
      <c r="A95" s="20">
        <v>89</v>
      </c>
      <c r="B95" s="21" t="s">
        <v>50</v>
      </c>
      <c r="C95" s="23">
        <v>14.3</v>
      </c>
      <c r="D95" s="23">
        <v>18.8</v>
      </c>
      <c r="E95" s="23">
        <v>19.9</v>
      </c>
      <c r="F95" s="22">
        <v>23.8</v>
      </c>
      <c r="G95" s="30">
        <v>27.1</v>
      </c>
      <c r="H95" s="23">
        <v>29.9</v>
      </c>
      <c r="I95" s="23">
        <v>34.4</v>
      </c>
      <c r="J95" s="23">
        <v>33.2</v>
      </c>
      <c r="K95" s="23">
        <v>32.4</v>
      </c>
      <c r="L95" s="30">
        <v>31.2</v>
      </c>
      <c r="M95" s="23">
        <v>29.6</v>
      </c>
      <c r="N95" s="31">
        <v>29</v>
      </c>
      <c r="O95" s="31">
        <v>27.7</v>
      </c>
      <c r="P95" s="31">
        <v>25.7</v>
      </c>
      <c r="Q95" s="32">
        <v>23.4</v>
      </c>
      <c r="R95" s="31">
        <v>21.2</v>
      </c>
      <c r="S95" s="31">
        <v>19.5</v>
      </c>
      <c r="T95" s="31">
        <v>17.7</v>
      </c>
      <c r="U95" s="31">
        <v>16</v>
      </c>
      <c r="V95" s="32">
        <v>14.4</v>
      </c>
      <c r="W95" s="28">
        <f t="shared" si="5"/>
        <v>0.13034410844629826</v>
      </c>
      <c r="X95" s="28">
        <f>SUM(X$41,$W$46:$W95)</f>
        <v>47.89436692373165</v>
      </c>
      <c r="Y95" s="29">
        <v>8.49</v>
      </c>
    </row>
    <row r="96" spans="1:25" ht="12.75">
      <c r="A96" s="20">
        <v>90</v>
      </c>
      <c r="B96" s="21" t="s">
        <v>126</v>
      </c>
      <c r="C96" s="23">
        <v>23.3</v>
      </c>
      <c r="D96" s="23">
        <v>23</v>
      </c>
      <c r="E96" s="23">
        <v>23.3</v>
      </c>
      <c r="F96" s="22">
        <v>23.9</v>
      </c>
      <c r="G96" s="30">
        <v>23.8</v>
      </c>
      <c r="H96" s="23">
        <v>25.9</v>
      </c>
      <c r="I96" s="23">
        <v>29.1</v>
      </c>
      <c r="J96" s="23">
        <v>30.6</v>
      </c>
      <c r="K96" s="23">
        <v>26.8</v>
      </c>
      <c r="L96" s="30">
        <v>25.6</v>
      </c>
      <c r="M96" s="23">
        <v>27.5</v>
      </c>
      <c r="N96" s="31">
        <v>31.5</v>
      </c>
      <c r="O96" s="31">
        <v>32.6</v>
      </c>
      <c r="P96" s="31">
        <v>30.6</v>
      </c>
      <c r="Q96" s="32">
        <v>28.5</v>
      </c>
      <c r="R96" s="31">
        <v>27.4</v>
      </c>
      <c r="S96" s="31">
        <v>27.1</v>
      </c>
      <c r="T96" s="31">
        <v>26.3</v>
      </c>
      <c r="U96" s="31">
        <v>24.4</v>
      </c>
      <c r="V96" s="32">
        <v>22.1</v>
      </c>
      <c r="W96" s="28">
        <f t="shared" si="5"/>
        <v>0.12065657812478893</v>
      </c>
      <c r="X96" s="28">
        <f>SUM(X$41,$W$46:$W96)</f>
        <v>48.01502350185644</v>
      </c>
      <c r="Y96" s="29">
        <v>7.859</v>
      </c>
    </row>
    <row r="97" spans="1:25" ht="12.75">
      <c r="A97" s="20">
        <v>91</v>
      </c>
      <c r="B97" s="21" t="s">
        <v>97</v>
      </c>
      <c r="C97" s="23">
        <v>20.8</v>
      </c>
      <c r="D97" s="23">
        <v>21.2</v>
      </c>
      <c r="E97" s="23">
        <v>22</v>
      </c>
      <c r="F97" s="22">
        <v>24</v>
      </c>
      <c r="G97" s="30">
        <v>26.2</v>
      </c>
      <c r="H97" s="23">
        <v>27.7</v>
      </c>
      <c r="I97" s="23">
        <v>29.3</v>
      </c>
      <c r="J97" s="23">
        <v>30.8</v>
      </c>
      <c r="K97" s="23">
        <v>32.3</v>
      </c>
      <c r="L97" s="30">
        <v>33.1</v>
      </c>
      <c r="M97" s="23">
        <v>32.2</v>
      </c>
      <c r="N97" s="31">
        <v>33.4</v>
      </c>
      <c r="O97" s="31">
        <v>32.3</v>
      </c>
      <c r="P97" s="31">
        <v>30.6</v>
      </c>
      <c r="Q97" s="32">
        <v>28.5</v>
      </c>
      <c r="R97" s="31">
        <v>26.1</v>
      </c>
      <c r="S97" s="31">
        <v>23.7</v>
      </c>
      <c r="T97" s="31">
        <v>21.6</v>
      </c>
      <c r="U97" s="31">
        <v>19.8</v>
      </c>
      <c r="V97" s="32">
        <v>18</v>
      </c>
      <c r="W97" s="28">
        <f t="shared" si="5"/>
        <v>0.17825976951354172</v>
      </c>
      <c r="X97" s="28">
        <f>SUM(X$41,$W$46:$W97)</f>
        <v>48.193283271369985</v>
      </c>
      <c r="Y97" s="29">
        <v>11.611</v>
      </c>
    </row>
    <row r="98" spans="1:25" ht="12.75">
      <c r="A98" s="20">
        <v>92</v>
      </c>
      <c r="B98" s="21" t="s">
        <v>171</v>
      </c>
      <c r="C98" s="23">
        <v>28.5</v>
      </c>
      <c r="D98" s="23">
        <v>29.2</v>
      </c>
      <c r="E98" s="23">
        <v>25.4</v>
      </c>
      <c r="F98" s="22">
        <v>24.3</v>
      </c>
      <c r="G98" s="30">
        <v>22.7</v>
      </c>
      <c r="H98" s="23">
        <v>21</v>
      </c>
      <c r="I98" s="23">
        <v>19</v>
      </c>
      <c r="J98" s="23">
        <v>14.9</v>
      </c>
      <c r="K98" s="23">
        <v>13.9</v>
      </c>
      <c r="L98" s="30">
        <v>11.2</v>
      </c>
      <c r="M98" s="23">
        <v>9</v>
      </c>
      <c r="N98" s="31">
        <v>7.8</v>
      </c>
      <c r="O98" s="31">
        <v>6.9</v>
      </c>
      <c r="P98" s="31">
        <v>5.7</v>
      </c>
      <c r="Q98" s="32">
        <v>3.9</v>
      </c>
      <c r="R98" s="31">
        <v>2.2</v>
      </c>
      <c r="S98" s="31">
        <v>0.6999999999999993</v>
      </c>
      <c r="T98" s="31">
        <v>-0.5</v>
      </c>
      <c r="U98" s="31">
        <v>-1.4</v>
      </c>
      <c r="V98" s="34">
        <v>-2.3</v>
      </c>
      <c r="W98" s="28">
        <f t="shared" si="5"/>
        <v>0.2935582682687478</v>
      </c>
      <c r="X98" s="28">
        <f>SUM(X$41,$W$46:$W98)</f>
        <v>48.48684153963873</v>
      </c>
      <c r="Y98" s="29">
        <v>19.121</v>
      </c>
    </row>
    <row r="99" spans="1:25" ht="12.75">
      <c r="A99" s="20">
        <v>93</v>
      </c>
      <c r="B99" s="21" t="s">
        <v>99</v>
      </c>
      <c r="C99" s="23">
        <v>20.9</v>
      </c>
      <c r="D99" s="23">
        <v>19.2</v>
      </c>
      <c r="E99" s="23">
        <v>26.8</v>
      </c>
      <c r="F99" s="22">
        <v>24.3</v>
      </c>
      <c r="G99" s="30">
        <v>20.1</v>
      </c>
      <c r="H99" s="23">
        <v>11.5</v>
      </c>
      <c r="I99" s="23">
        <v>10.2</v>
      </c>
      <c r="J99" s="23">
        <v>10.8</v>
      </c>
      <c r="K99" s="23">
        <v>7.8</v>
      </c>
      <c r="L99" s="30">
        <v>6.1</v>
      </c>
      <c r="M99" s="23">
        <v>4.4</v>
      </c>
      <c r="N99" s="26">
        <v>2.7</v>
      </c>
      <c r="O99" s="26">
        <v>2.2</v>
      </c>
      <c r="P99" s="31">
        <v>2</v>
      </c>
      <c r="Q99" s="27">
        <v>0.6999999999999993</v>
      </c>
      <c r="R99" s="26">
        <v>-0.8000000000000007</v>
      </c>
      <c r="S99" s="35">
        <v>-2.5</v>
      </c>
      <c r="T99" s="35">
        <v>-4</v>
      </c>
      <c r="U99" s="35">
        <v>-5.4</v>
      </c>
      <c r="V99" s="36">
        <v>-6.7</v>
      </c>
      <c r="W99" s="28">
        <f t="shared" si="5"/>
        <v>0.1728709848180587</v>
      </c>
      <c r="X99" s="28">
        <f>SUM(X$41,$W$46:$W99)</f>
        <v>48.65971252445679</v>
      </c>
      <c r="Y99" s="29">
        <v>11.26</v>
      </c>
    </row>
    <row r="100" spans="1:25" ht="12.75">
      <c r="A100" s="20">
        <v>94</v>
      </c>
      <c r="B100" s="21" t="s">
        <v>187</v>
      </c>
      <c r="C100" s="23">
        <v>31.6</v>
      </c>
      <c r="D100" s="23">
        <v>34.1</v>
      </c>
      <c r="E100" s="23">
        <v>33.4</v>
      </c>
      <c r="F100" s="22">
        <v>24.4</v>
      </c>
      <c r="G100" s="30">
        <v>19.1</v>
      </c>
      <c r="H100" s="23">
        <v>20.4</v>
      </c>
      <c r="I100" s="23">
        <v>15.5</v>
      </c>
      <c r="J100" s="23">
        <v>13.7</v>
      </c>
      <c r="K100" s="23">
        <v>13.7</v>
      </c>
      <c r="L100" s="30">
        <v>10.9</v>
      </c>
      <c r="M100" s="23">
        <v>9.1</v>
      </c>
      <c r="N100" s="31">
        <v>7.9</v>
      </c>
      <c r="O100" s="31">
        <v>6.8</v>
      </c>
      <c r="P100" s="31">
        <v>5.8</v>
      </c>
      <c r="Q100" s="32">
        <v>4.6</v>
      </c>
      <c r="R100" s="31">
        <v>3.3</v>
      </c>
      <c r="S100" s="31">
        <v>2.1</v>
      </c>
      <c r="T100" s="31">
        <v>0.9</v>
      </c>
      <c r="U100" s="31">
        <v>0</v>
      </c>
      <c r="V100" s="32">
        <v>-0.6000000000000014</v>
      </c>
      <c r="W100" s="28">
        <f t="shared" si="5"/>
        <v>0.019052654721066684</v>
      </c>
      <c r="X100" s="28">
        <f>SUM(X$41,$W$46:$W100)</f>
        <v>48.67876517917786</v>
      </c>
      <c r="Y100" s="29">
        <v>1.241</v>
      </c>
    </row>
    <row r="101" spans="1:25" ht="12.75">
      <c r="A101" s="20">
        <v>95</v>
      </c>
      <c r="B101" s="21" t="s">
        <v>72</v>
      </c>
      <c r="C101" s="23">
        <v>18.5</v>
      </c>
      <c r="D101" s="23">
        <v>19.7</v>
      </c>
      <c r="E101" s="23">
        <v>22.3</v>
      </c>
      <c r="F101" s="22">
        <v>24.5</v>
      </c>
      <c r="G101" s="30">
        <v>26.6</v>
      </c>
      <c r="H101" s="23">
        <v>28.3</v>
      </c>
      <c r="I101" s="23">
        <v>30.3</v>
      </c>
      <c r="J101" s="23">
        <v>29.9</v>
      </c>
      <c r="K101" s="23">
        <v>27.8</v>
      </c>
      <c r="L101" s="30">
        <v>24.1</v>
      </c>
      <c r="M101" s="23">
        <v>22.9</v>
      </c>
      <c r="N101" s="31">
        <v>20.1</v>
      </c>
      <c r="O101" s="31">
        <v>18.2</v>
      </c>
      <c r="P101" s="31">
        <v>16.3</v>
      </c>
      <c r="Q101" s="32">
        <v>14.8</v>
      </c>
      <c r="R101" s="31">
        <v>13.6</v>
      </c>
      <c r="S101" s="31">
        <v>12.4</v>
      </c>
      <c r="T101" s="31">
        <v>11.1</v>
      </c>
      <c r="U101" s="31">
        <v>9.9</v>
      </c>
      <c r="V101" s="32">
        <v>8.6</v>
      </c>
      <c r="W101" s="28">
        <f t="shared" si="5"/>
        <v>0.27320063719692317</v>
      </c>
      <c r="X101" s="28">
        <f>SUM(X$41,$W$46:$W101)</f>
        <v>48.95196581637478</v>
      </c>
      <c r="Y101" s="29">
        <v>17.795</v>
      </c>
    </row>
    <row r="102" spans="1:25" ht="12.75">
      <c r="A102" s="20">
        <v>96</v>
      </c>
      <c r="B102" s="21" t="s">
        <v>71</v>
      </c>
      <c r="C102" s="23">
        <v>18.1</v>
      </c>
      <c r="D102" s="23">
        <v>20.9</v>
      </c>
      <c r="E102" s="23">
        <v>23.2</v>
      </c>
      <c r="F102" s="22">
        <v>24.5</v>
      </c>
      <c r="G102" s="30">
        <v>25.4</v>
      </c>
      <c r="H102" s="23">
        <v>27.4</v>
      </c>
      <c r="I102" s="23">
        <v>28.2</v>
      </c>
      <c r="J102" s="23">
        <v>28.4</v>
      </c>
      <c r="K102" s="23">
        <v>28.7</v>
      </c>
      <c r="L102" s="30">
        <v>26.4</v>
      </c>
      <c r="M102" s="23">
        <v>26.5</v>
      </c>
      <c r="N102" s="31">
        <v>26.8</v>
      </c>
      <c r="O102" s="31">
        <v>26.8</v>
      </c>
      <c r="P102" s="31">
        <v>26</v>
      </c>
      <c r="Q102" s="32">
        <v>24.6</v>
      </c>
      <c r="R102" s="31">
        <v>23</v>
      </c>
      <c r="S102" s="31">
        <v>21.3</v>
      </c>
      <c r="T102" s="31">
        <v>19.6</v>
      </c>
      <c r="U102" s="31">
        <v>17.9</v>
      </c>
      <c r="V102" s="32">
        <v>16.3</v>
      </c>
      <c r="W102" s="28">
        <f t="shared" si="5"/>
        <v>0.2471011101817633</v>
      </c>
      <c r="X102" s="28">
        <f>SUM(X$41,$W$46:$W102)</f>
        <v>49.19906692655655</v>
      </c>
      <c r="Y102" s="29">
        <v>16.095</v>
      </c>
    </row>
    <row r="103" spans="1:25" ht="12.75">
      <c r="A103" s="20">
        <v>97</v>
      </c>
      <c r="B103" s="21" t="s">
        <v>106</v>
      </c>
      <c r="C103" s="23">
        <v>21.6</v>
      </c>
      <c r="D103" s="23">
        <v>22.5</v>
      </c>
      <c r="E103" s="23">
        <v>23.4</v>
      </c>
      <c r="F103" s="22">
        <v>24.5</v>
      </c>
      <c r="G103" s="30">
        <v>25.9</v>
      </c>
      <c r="H103" s="23">
        <v>27.4</v>
      </c>
      <c r="I103" s="23">
        <v>29.4</v>
      </c>
      <c r="J103" s="23">
        <v>29.5</v>
      </c>
      <c r="K103" s="23">
        <v>28.8</v>
      </c>
      <c r="L103" s="30">
        <v>27.1</v>
      </c>
      <c r="M103" s="23">
        <v>25.2</v>
      </c>
      <c r="N103" s="31">
        <v>23.1</v>
      </c>
      <c r="O103" s="31">
        <v>21.2</v>
      </c>
      <c r="P103" s="31">
        <v>19.2</v>
      </c>
      <c r="Q103" s="32">
        <v>17.2</v>
      </c>
      <c r="R103" s="31">
        <v>15.6</v>
      </c>
      <c r="S103" s="31">
        <v>14.2</v>
      </c>
      <c r="T103" s="31">
        <v>12.9</v>
      </c>
      <c r="U103" s="31">
        <v>11.6</v>
      </c>
      <c r="V103" s="32">
        <v>10.3</v>
      </c>
      <c r="W103" s="28">
        <f t="shared" si="5"/>
        <v>2.1701910239734907</v>
      </c>
      <c r="X103" s="28">
        <f>SUM(X$41,$W$46:$W103)</f>
        <v>51.36925795053004</v>
      </c>
      <c r="Y103" s="29">
        <v>141.356</v>
      </c>
    </row>
    <row r="104" spans="1:25" ht="12.75">
      <c r="A104" s="20">
        <v>98</v>
      </c>
      <c r="B104" s="21" t="s">
        <v>107</v>
      </c>
      <c r="C104" s="23">
        <v>21.6</v>
      </c>
      <c r="D104" s="23">
        <v>23.1</v>
      </c>
      <c r="E104" s="23">
        <v>24.5</v>
      </c>
      <c r="F104" s="22">
        <v>24.5</v>
      </c>
      <c r="G104" s="30">
        <v>17.4</v>
      </c>
      <c r="H104" s="35">
        <v>-6.6</v>
      </c>
      <c r="I104" s="23">
        <v>36.6</v>
      </c>
      <c r="J104" s="23">
        <v>32.4</v>
      </c>
      <c r="K104" s="23">
        <v>29.4</v>
      </c>
      <c r="L104" s="30">
        <v>21.6</v>
      </c>
      <c r="M104" s="23">
        <v>17.5</v>
      </c>
      <c r="N104" s="31">
        <v>17.4</v>
      </c>
      <c r="O104" s="31">
        <v>17.9</v>
      </c>
      <c r="P104" s="31">
        <v>17</v>
      </c>
      <c r="Q104" s="32">
        <v>14.9</v>
      </c>
      <c r="R104" s="31">
        <v>12.7</v>
      </c>
      <c r="S104" s="31">
        <v>11.3</v>
      </c>
      <c r="T104" s="31">
        <v>10.2</v>
      </c>
      <c r="U104" s="31">
        <v>9.2</v>
      </c>
      <c r="V104" s="32">
        <v>7.8</v>
      </c>
      <c r="W104" s="28">
        <f t="shared" si="5"/>
        <v>0.21426176413151218</v>
      </c>
      <c r="X104" s="28">
        <f>SUM(X$41,$W$46:$W104)</f>
        <v>51.583519714661556</v>
      </c>
      <c r="Y104" s="29">
        <v>13.956</v>
      </c>
    </row>
    <row r="105" spans="1:25" ht="12.75">
      <c r="A105" s="20">
        <v>99</v>
      </c>
      <c r="B105" s="21" t="s">
        <v>145</v>
      </c>
      <c r="C105" s="23">
        <v>25.9</v>
      </c>
      <c r="D105" s="23">
        <v>28.5</v>
      </c>
      <c r="E105" s="23">
        <v>28.3</v>
      </c>
      <c r="F105" s="22">
        <v>24.6</v>
      </c>
      <c r="G105" s="30">
        <v>21.4</v>
      </c>
      <c r="H105" s="23">
        <v>12.7</v>
      </c>
      <c r="I105" s="23">
        <v>13.5</v>
      </c>
      <c r="J105" s="23">
        <v>13</v>
      </c>
      <c r="K105" s="23">
        <v>11.7</v>
      </c>
      <c r="L105" s="30">
        <v>11.3</v>
      </c>
      <c r="M105" s="23">
        <v>9.5</v>
      </c>
      <c r="N105" s="31">
        <v>8.4</v>
      </c>
      <c r="O105" s="31">
        <v>6.6</v>
      </c>
      <c r="P105" s="31">
        <v>5.3</v>
      </c>
      <c r="Q105" s="32">
        <v>4.1</v>
      </c>
      <c r="R105" s="31">
        <v>3</v>
      </c>
      <c r="S105" s="31">
        <v>1.9</v>
      </c>
      <c r="T105" s="31">
        <v>0.3999999999999986</v>
      </c>
      <c r="U105" s="31">
        <v>-1</v>
      </c>
      <c r="V105" s="34">
        <v>-2.3</v>
      </c>
      <c r="W105" s="28">
        <f t="shared" si="5"/>
        <v>0.006724466372141182</v>
      </c>
      <c r="X105" s="28">
        <f>SUM(X$41,$W$46:$W105)</f>
        <v>51.5902441810337</v>
      </c>
      <c r="Y105" s="29">
        <v>0.438</v>
      </c>
    </row>
    <row r="106" spans="1:25" ht="12.75">
      <c r="A106" s="20">
        <v>100</v>
      </c>
      <c r="B106" s="21" t="s">
        <v>81</v>
      </c>
      <c r="C106" s="23">
        <v>19.3</v>
      </c>
      <c r="D106" s="23">
        <v>21.9</v>
      </c>
      <c r="E106" s="23">
        <v>24</v>
      </c>
      <c r="F106" s="22">
        <v>24.8</v>
      </c>
      <c r="G106" s="30">
        <v>25.9</v>
      </c>
      <c r="H106" s="23">
        <v>27.2</v>
      </c>
      <c r="I106" s="23">
        <v>27.6</v>
      </c>
      <c r="J106" s="23">
        <v>26.3</v>
      </c>
      <c r="K106" s="23">
        <v>24.7</v>
      </c>
      <c r="L106" s="30">
        <v>22.1</v>
      </c>
      <c r="M106" s="23">
        <v>13.6</v>
      </c>
      <c r="N106" s="31">
        <v>9.8</v>
      </c>
      <c r="O106" s="31">
        <v>9.5</v>
      </c>
      <c r="P106" s="31">
        <v>8.6</v>
      </c>
      <c r="Q106" s="32">
        <v>7.6</v>
      </c>
      <c r="R106" s="31">
        <v>6.9</v>
      </c>
      <c r="S106" s="31">
        <v>6.1</v>
      </c>
      <c r="T106" s="31">
        <v>5.6</v>
      </c>
      <c r="U106" s="31">
        <v>5.1</v>
      </c>
      <c r="V106" s="32">
        <v>4.6</v>
      </c>
      <c r="W106" s="28">
        <f t="shared" si="5"/>
        <v>0.030413625304136264</v>
      </c>
      <c r="X106" s="28">
        <f>SUM(X$41,$W$46:$W106)</f>
        <v>51.62065780633783</v>
      </c>
      <c r="Y106" s="29">
        <v>1.981</v>
      </c>
    </row>
    <row r="107" spans="1:25" ht="12.75">
      <c r="A107" s="20">
        <v>101</v>
      </c>
      <c r="B107" s="21" t="s">
        <v>158</v>
      </c>
      <c r="C107" s="23">
        <v>27.2</v>
      </c>
      <c r="D107" s="23">
        <v>25.6</v>
      </c>
      <c r="E107" s="23">
        <v>25</v>
      </c>
      <c r="F107" s="22">
        <v>25</v>
      </c>
      <c r="G107" s="30">
        <v>26.1</v>
      </c>
      <c r="H107" s="23">
        <v>26.2</v>
      </c>
      <c r="I107" s="23">
        <v>26.9</v>
      </c>
      <c r="J107" s="23">
        <v>29.8</v>
      </c>
      <c r="K107" s="23">
        <v>29.5</v>
      </c>
      <c r="L107" s="30">
        <v>25</v>
      </c>
      <c r="M107" s="23">
        <v>20.4</v>
      </c>
      <c r="N107" s="31">
        <v>19.7</v>
      </c>
      <c r="O107" s="31">
        <v>18.7</v>
      </c>
      <c r="P107" s="31">
        <v>17.2</v>
      </c>
      <c r="Q107" s="32">
        <v>15.1</v>
      </c>
      <c r="R107" s="31">
        <v>12.7</v>
      </c>
      <c r="S107" s="31">
        <v>10.5</v>
      </c>
      <c r="T107" s="31">
        <v>8.6</v>
      </c>
      <c r="U107" s="31">
        <v>7.6</v>
      </c>
      <c r="V107" s="32">
        <v>6.6</v>
      </c>
      <c r="W107" s="28">
        <f t="shared" si="5"/>
        <v>0.08695748294933255</v>
      </c>
      <c r="X107" s="28">
        <f>SUM(X$41,$W$46:$W107)</f>
        <v>51.70761528928716</v>
      </c>
      <c r="Y107" s="29">
        <v>5.664</v>
      </c>
    </row>
    <row r="108" spans="1:25" ht="12.75">
      <c r="A108" s="20">
        <v>102</v>
      </c>
      <c r="B108" s="21" t="s">
        <v>114</v>
      </c>
      <c r="C108" s="23">
        <v>22.6</v>
      </c>
      <c r="D108" s="23">
        <v>23.7</v>
      </c>
      <c r="E108" s="23">
        <v>24.2</v>
      </c>
      <c r="F108" s="22">
        <v>25.1</v>
      </c>
      <c r="G108" s="30">
        <v>26.2</v>
      </c>
      <c r="H108" s="23">
        <v>25</v>
      </c>
      <c r="I108" s="23">
        <v>25.1</v>
      </c>
      <c r="J108" s="23">
        <v>25.4</v>
      </c>
      <c r="K108" s="23">
        <v>25.8</v>
      </c>
      <c r="L108" s="30">
        <v>23.7</v>
      </c>
      <c r="M108" s="23">
        <v>22</v>
      </c>
      <c r="N108" s="31">
        <v>19.7</v>
      </c>
      <c r="O108" s="31">
        <v>17.7</v>
      </c>
      <c r="P108" s="31">
        <v>15.7</v>
      </c>
      <c r="Q108" s="32">
        <v>13.8</v>
      </c>
      <c r="R108" s="31">
        <v>12.1</v>
      </c>
      <c r="S108" s="31">
        <v>10.4</v>
      </c>
      <c r="T108" s="31">
        <v>8.8</v>
      </c>
      <c r="U108" s="31">
        <v>7.3</v>
      </c>
      <c r="V108" s="32">
        <v>6.1</v>
      </c>
      <c r="W108" s="28">
        <f t="shared" si="5"/>
        <v>0.14096815120776332</v>
      </c>
      <c r="X108" s="28">
        <f>SUM(X$41,$W$46:$W108)</f>
        <v>51.84858344049493</v>
      </c>
      <c r="Y108" s="29">
        <v>9.182</v>
      </c>
    </row>
    <row r="109" spans="1:25" ht="12.75">
      <c r="A109" s="20">
        <v>103</v>
      </c>
      <c r="B109" s="21" t="s">
        <v>86</v>
      </c>
      <c r="C109" s="23">
        <v>19.8</v>
      </c>
      <c r="D109" s="23">
        <v>21</v>
      </c>
      <c r="E109" s="23">
        <v>25.7</v>
      </c>
      <c r="F109" s="22">
        <v>25.1</v>
      </c>
      <c r="G109" s="30">
        <v>27.2</v>
      </c>
      <c r="H109" s="23">
        <v>21.4</v>
      </c>
      <c r="I109" s="23">
        <v>19.5</v>
      </c>
      <c r="J109" s="23">
        <v>18.9</v>
      </c>
      <c r="K109" s="23">
        <v>18.3</v>
      </c>
      <c r="L109" s="30">
        <v>16.1</v>
      </c>
      <c r="M109" s="23">
        <v>12.8</v>
      </c>
      <c r="N109" s="31">
        <v>10.9</v>
      </c>
      <c r="O109" s="31">
        <v>9.6</v>
      </c>
      <c r="P109" s="31">
        <v>8.4</v>
      </c>
      <c r="Q109" s="32">
        <v>7.1</v>
      </c>
      <c r="R109" s="31">
        <v>6</v>
      </c>
      <c r="S109" s="31">
        <v>4.9</v>
      </c>
      <c r="T109" s="31">
        <v>3.8</v>
      </c>
      <c r="U109" s="31">
        <v>2.9</v>
      </c>
      <c r="V109" s="32">
        <v>2</v>
      </c>
      <c r="W109" s="28">
        <f t="shared" si="5"/>
        <v>0.0035925231303220017</v>
      </c>
      <c r="X109" s="28">
        <f>SUM(X$41,$W$46:$W109)</f>
        <v>51.85217596362525</v>
      </c>
      <c r="Y109" s="29">
        <v>0.234</v>
      </c>
    </row>
    <row r="110" spans="1:25" ht="12.75">
      <c r="A110" s="20">
        <v>104</v>
      </c>
      <c r="B110" s="21" t="s">
        <v>108</v>
      </c>
      <c r="C110" s="23">
        <v>21.6</v>
      </c>
      <c r="D110" s="23">
        <v>22.4</v>
      </c>
      <c r="E110" s="23">
        <v>23.6</v>
      </c>
      <c r="F110" s="22">
        <v>25.3</v>
      </c>
      <c r="G110" s="30">
        <v>27.6</v>
      </c>
      <c r="H110" s="23">
        <v>28.8</v>
      </c>
      <c r="I110" s="23">
        <v>25.2</v>
      </c>
      <c r="J110" s="23">
        <v>26.7</v>
      </c>
      <c r="K110" s="23">
        <v>22.2</v>
      </c>
      <c r="L110" s="30">
        <v>27.4</v>
      </c>
      <c r="M110" s="23">
        <v>27.3</v>
      </c>
      <c r="N110" s="31">
        <v>26.3</v>
      </c>
      <c r="O110" s="31">
        <v>25</v>
      </c>
      <c r="P110" s="31">
        <v>23.4</v>
      </c>
      <c r="Q110" s="32">
        <v>22.2</v>
      </c>
      <c r="R110" s="31">
        <v>20.9</v>
      </c>
      <c r="S110" s="31">
        <v>19.1</v>
      </c>
      <c r="T110" s="31">
        <v>17.4</v>
      </c>
      <c r="U110" s="31">
        <v>15.6</v>
      </c>
      <c r="V110" s="32">
        <v>14.3</v>
      </c>
      <c r="W110" s="28">
        <f aca="true" t="shared" si="6" ref="W110:W141">100*$Y110/$Y$203</f>
        <v>0.12583042553897061</v>
      </c>
      <c r="X110" s="28">
        <f>SUM(X$41,$W$46:$W110)</f>
        <v>51.97800638916422</v>
      </c>
      <c r="Y110" s="29">
        <v>8.196</v>
      </c>
    </row>
    <row r="111" spans="1:25" ht="12.75">
      <c r="A111" s="20">
        <v>105</v>
      </c>
      <c r="B111" s="21" t="s">
        <v>112</v>
      </c>
      <c r="C111" s="23">
        <v>22.3</v>
      </c>
      <c r="D111" s="23">
        <v>26.8</v>
      </c>
      <c r="E111" s="23">
        <v>27.1</v>
      </c>
      <c r="F111" s="22">
        <v>25.3</v>
      </c>
      <c r="G111" s="30">
        <v>23.5</v>
      </c>
      <c r="H111" s="23">
        <v>22.3</v>
      </c>
      <c r="I111" s="23">
        <v>21.6</v>
      </c>
      <c r="J111" s="23">
        <v>19.3</v>
      </c>
      <c r="K111" s="23">
        <v>17.8</v>
      </c>
      <c r="L111" s="30">
        <v>15.5</v>
      </c>
      <c r="M111" s="23">
        <v>12.3</v>
      </c>
      <c r="N111" s="31">
        <v>11.2</v>
      </c>
      <c r="O111" s="31">
        <v>10</v>
      </c>
      <c r="P111" s="31">
        <v>9</v>
      </c>
      <c r="Q111" s="32">
        <v>8</v>
      </c>
      <c r="R111" s="31">
        <v>6.6</v>
      </c>
      <c r="S111" s="31">
        <v>5.3</v>
      </c>
      <c r="T111" s="31">
        <v>4.2</v>
      </c>
      <c r="U111" s="31">
        <v>3.2</v>
      </c>
      <c r="V111" s="32">
        <v>2.2</v>
      </c>
      <c r="W111" s="28">
        <f t="shared" si="6"/>
        <v>0.061579531092827135</v>
      </c>
      <c r="X111" s="28">
        <f>SUM(X$41,$W$46:$W111)</f>
        <v>52.039585920257046</v>
      </c>
      <c r="Y111" s="29">
        <v>4.011</v>
      </c>
    </row>
    <row r="112" spans="1:25" ht="12.75">
      <c r="A112" s="20">
        <v>106</v>
      </c>
      <c r="B112" s="21" t="s">
        <v>166</v>
      </c>
      <c r="C112" s="23">
        <v>27.9</v>
      </c>
      <c r="D112" s="23">
        <v>27</v>
      </c>
      <c r="E112" s="23">
        <v>30.1</v>
      </c>
      <c r="F112" s="22">
        <v>25.3</v>
      </c>
      <c r="G112" s="30">
        <v>23.2</v>
      </c>
      <c r="H112" s="23">
        <v>21.9</v>
      </c>
      <c r="I112" s="23">
        <v>21</v>
      </c>
      <c r="J112" s="23">
        <v>17.8</v>
      </c>
      <c r="K112" s="23">
        <v>17.4</v>
      </c>
      <c r="L112" s="30">
        <v>14.2</v>
      </c>
      <c r="M112" s="23">
        <v>11.6</v>
      </c>
      <c r="N112" s="31">
        <v>10.8</v>
      </c>
      <c r="O112" s="31">
        <v>10</v>
      </c>
      <c r="P112" s="31">
        <v>8.5</v>
      </c>
      <c r="Q112" s="32">
        <v>7.5</v>
      </c>
      <c r="R112" s="31">
        <v>6.3</v>
      </c>
      <c r="S112" s="31">
        <v>5.2</v>
      </c>
      <c r="T112" s="31">
        <v>3.7</v>
      </c>
      <c r="U112" s="31">
        <v>2.6</v>
      </c>
      <c r="V112" s="32">
        <v>1.9</v>
      </c>
      <c r="W112" s="28">
        <f t="shared" si="6"/>
        <v>0.00495891013288037</v>
      </c>
      <c r="X112" s="28">
        <f>SUM(X$41,$W$46:$W112)</f>
        <v>52.044544830389924</v>
      </c>
      <c r="Y112" s="29">
        <v>0.323</v>
      </c>
    </row>
    <row r="113" spans="1:25" ht="12.75">
      <c r="A113" s="20">
        <v>107</v>
      </c>
      <c r="B113" s="21" t="s">
        <v>69</v>
      </c>
      <c r="C113" s="23">
        <v>17.6</v>
      </c>
      <c r="D113" s="23">
        <v>19.3</v>
      </c>
      <c r="E113" s="23">
        <v>21.6</v>
      </c>
      <c r="F113" s="22">
        <v>25.5</v>
      </c>
      <c r="G113" s="30">
        <v>28.3</v>
      </c>
      <c r="H113" s="23">
        <v>29.3</v>
      </c>
      <c r="I113" s="23">
        <v>30.3</v>
      </c>
      <c r="J113" s="23">
        <v>31.1</v>
      </c>
      <c r="K113" s="23">
        <v>31.9</v>
      </c>
      <c r="L113" s="30">
        <v>31.3</v>
      </c>
      <c r="M113" s="23">
        <v>30.2</v>
      </c>
      <c r="N113" s="31">
        <v>29.6</v>
      </c>
      <c r="O113" s="31">
        <v>28.3</v>
      </c>
      <c r="P113" s="31">
        <v>26.6</v>
      </c>
      <c r="Q113" s="32">
        <v>24.7</v>
      </c>
      <c r="R113" s="31">
        <v>22.6</v>
      </c>
      <c r="S113" s="31">
        <v>20.6</v>
      </c>
      <c r="T113" s="31">
        <v>18.6</v>
      </c>
      <c r="U113" s="31">
        <v>16.8</v>
      </c>
      <c r="V113" s="32">
        <v>15</v>
      </c>
      <c r="W113" s="28">
        <f t="shared" si="6"/>
        <v>0.21390865288366</v>
      </c>
      <c r="X113" s="28">
        <f>SUM(X$41,$W$46:$W113)</f>
        <v>52.258453483273584</v>
      </c>
      <c r="Y113" s="29">
        <v>13.933</v>
      </c>
    </row>
    <row r="114" spans="1:25" ht="12.75">
      <c r="A114" s="20">
        <v>108</v>
      </c>
      <c r="B114" s="21" t="s">
        <v>87</v>
      </c>
      <c r="C114" s="23">
        <v>19.9</v>
      </c>
      <c r="D114" s="23">
        <v>22.8</v>
      </c>
      <c r="E114" s="23">
        <v>25.1</v>
      </c>
      <c r="F114" s="22">
        <v>25.5</v>
      </c>
      <c r="G114" s="30">
        <v>24.7</v>
      </c>
      <c r="H114" s="23">
        <v>23.6</v>
      </c>
      <c r="I114" s="23">
        <v>24.9</v>
      </c>
      <c r="J114" s="23">
        <v>23.7</v>
      </c>
      <c r="K114" s="23">
        <v>22.5</v>
      </c>
      <c r="L114" s="30">
        <v>20.2</v>
      </c>
      <c r="M114" s="23">
        <v>19.6</v>
      </c>
      <c r="N114" s="31">
        <v>17.3</v>
      </c>
      <c r="O114" s="31">
        <v>16.1</v>
      </c>
      <c r="P114" s="31">
        <v>14.7</v>
      </c>
      <c r="Q114" s="32">
        <v>13.2</v>
      </c>
      <c r="R114" s="31">
        <v>11.7</v>
      </c>
      <c r="S114" s="31">
        <v>10.2</v>
      </c>
      <c r="T114" s="31">
        <v>8.7</v>
      </c>
      <c r="U114" s="31">
        <v>7.4</v>
      </c>
      <c r="V114" s="32">
        <v>5.9</v>
      </c>
      <c r="W114" s="28">
        <f t="shared" si="6"/>
        <v>2.353271529653362</v>
      </c>
      <c r="X114" s="28">
        <f>SUM(X$41,$W$46:$W114)</f>
        <v>54.61172501292695</v>
      </c>
      <c r="Y114" s="29">
        <v>153.281</v>
      </c>
    </row>
    <row r="115" spans="1:25" ht="12.75">
      <c r="A115" s="20">
        <v>109</v>
      </c>
      <c r="B115" s="21" t="s">
        <v>103</v>
      </c>
      <c r="C115" s="23">
        <v>21.4</v>
      </c>
      <c r="D115" s="23">
        <v>22.8</v>
      </c>
      <c r="E115" s="23">
        <v>23.9</v>
      </c>
      <c r="F115" s="22">
        <v>25.6</v>
      </c>
      <c r="G115" s="30">
        <v>26.9</v>
      </c>
      <c r="H115" s="23">
        <v>27.9</v>
      </c>
      <c r="I115" s="23">
        <v>28.1</v>
      </c>
      <c r="J115" s="23">
        <v>27.2</v>
      </c>
      <c r="K115" s="23">
        <v>26.9</v>
      </c>
      <c r="L115" s="30">
        <v>26</v>
      </c>
      <c r="M115" s="23">
        <v>23.2</v>
      </c>
      <c r="N115" s="31">
        <v>21.4</v>
      </c>
      <c r="O115" s="31">
        <v>19.6</v>
      </c>
      <c r="P115" s="31">
        <v>17.9</v>
      </c>
      <c r="Q115" s="32">
        <v>16.4</v>
      </c>
      <c r="R115" s="31">
        <v>15.1</v>
      </c>
      <c r="S115" s="31">
        <v>13.4</v>
      </c>
      <c r="T115" s="31">
        <v>12</v>
      </c>
      <c r="U115" s="31">
        <v>10.5</v>
      </c>
      <c r="V115" s="32">
        <v>9.2</v>
      </c>
      <c r="W115" s="28">
        <f t="shared" si="6"/>
        <v>0.5665132628584695</v>
      </c>
      <c r="X115" s="28">
        <f>SUM(X$41,$W$46:$W115)</f>
        <v>55.17823827578542</v>
      </c>
      <c r="Y115" s="29">
        <v>36.9</v>
      </c>
    </row>
    <row r="116" spans="1:25" ht="12.75">
      <c r="A116" s="20">
        <v>110</v>
      </c>
      <c r="B116" s="21" t="s">
        <v>172</v>
      </c>
      <c r="C116" s="23">
        <v>28.6</v>
      </c>
      <c r="D116" s="23">
        <v>29</v>
      </c>
      <c r="E116" s="23">
        <v>29.5</v>
      </c>
      <c r="F116" s="22">
        <v>25.8</v>
      </c>
      <c r="G116" s="30">
        <v>23.8</v>
      </c>
      <c r="H116" s="23">
        <v>23.5</v>
      </c>
      <c r="I116" s="23">
        <v>22.5</v>
      </c>
      <c r="J116" s="23">
        <v>18.9</v>
      </c>
      <c r="K116" s="23">
        <v>15.8</v>
      </c>
      <c r="L116" s="30">
        <v>15.2</v>
      </c>
      <c r="M116" s="23">
        <v>14.3</v>
      </c>
      <c r="N116" s="31">
        <v>12.9</v>
      </c>
      <c r="O116" s="31">
        <v>11.1</v>
      </c>
      <c r="P116" s="31">
        <v>9.4</v>
      </c>
      <c r="Q116" s="32">
        <v>8.1</v>
      </c>
      <c r="R116" s="31">
        <v>6.7</v>
      </c>
      <c r="S116" s="31">
        <v>5.4</v>
      </c>
      <c r="T116" s="31">
        <v>4.3</v>
      </c>
      <c r="U116" s="31">
        <v>3.2</v>
      </c>
      <c r="V116" s="32">
        <v>2.1</v>
      </c>
      <c r="W116" s="28">
        <f t="shared" si="6"/>
        <v>2.8683533716290164</v>
      </c>
      <c r="X116" s="28">
        <f>SUM(X$41,$W$46:$W116)</f>
        <v>58.04659164741443</v>
      </c>
      <c r="Y116" s="29">
        <v>186.831</v>
      </c>
    </row>
    <row r="117" spans="1:25" ht="12.75">
      <c r="A117" s="20">
        <v>111</v>
      </c>
      <c r="B117" s="21" t="s">
        <v>91</v>
      </c>
      <c r="C117" s="23">
        <v>20.4</v>
      </c>
      <c r="D117" s="23">
        <v>23.5</v>
      </c>
      <c r="E117" s="23">
        <v>24.9</v>
      </c>
      <c r="F117" s="22">
        <v>25.9</v>
      </c>
      <c r="G117" s="30">
        <v>26.4</v>
      </c>
      <c r="H117" s="23">
        <v>26.2</v>
      </c>
      <c r="I117" s="23">
        <v>21.9</v>
      </c>
      <c r="J117" s="23">
        <v>23.8</v>
      </c>
      <c r="K117" s="23">
        <v>25.9</v>
      </c>
      <c r="L117" s="30">
        <v>27.8</v>
      </c>
      <c r="M117" s="23">
        <v>29.9</v>
      </c>
      <c r="N117" s="31">
        <v>30.1</v>
      </c>
      <c r="O117" s="31">
        <v>27.4</v>
      </c>
      <c r="P117" s="31">
        <v>23.7</v>
      </c>
      <c r="Q117" s="32">
        <v>20.6</v>
      </c>
      <c r="R117" s="31">
        <v>18.7</v>
      </c>
      <c r="S117" s="31">
        <v>17.6</v>
      </c>
      <c r="T117" s="31">
        <v>16.6</v>
      </c>
      <c r="U117" s="31">
        <v>14.8</v>
      </c>
      <c r="V117" s="32">
        <v>12.8</v>
      </c>
      <c r="W117" s="28">
        <f t="shared" si="6"/>
        <v>0.06950150517507564</v>
      </c>
      <c r="X117" s="28">
        <f>SUM(X$41,$W$46:$W117)</f>
        <v>58.11609315258951</v>
      </c>
      <c r="Y117" s="29">
        <v>4.527</v>
      </c>
    </row>
    <row r="118" spans="1:25" ht="12.75">
      <c r="A118" s="20">
        <v>112</v>
      </c>
      <c r="B118" s="21" t="s">
        <v>73</v>
      </c>
      <c r="C118" s="23">
        <v>18.7</v>
      </c>
      <c r="D118" s="23">
        <v>15.4</v>
      </c>
      <c r="E118" s="23">
        <v>20.9</v>
      </c>
      <c r="F118" s="22">
        <v>26</v>
      </c>
      <c r="G118" s="30">
        <v>22.3</v>
      </c>
      <c r="H118" s="23">
        <v>14.8</v>
      </c>
      <c r="I118" s="23">
        <v>13.2</v>
      </c>
      <c r="J118" s="23">
        <v>14.9</v>
      </c>
      <c r="K118" s="23">
        <v>11.1</v>
      </c>
      <c r="L118" s="30">
        <v>9.3</v>
      </c>
      <c r="M118" s="23">
        <v>7</v>
      </c>
      <c r="N118" s="31">
        <v>6</v>
      </c>
      <c r="O118" s="31">
        <v>5.6</v>
      </c>
      <c r="P118" s="31">
        <v>4.9</v>
      </c>
      <c r="Q118" s="32">
        <v>3.6</v>
      </c>
      <c r="R118" s="31">
        <v>2</v>
      </c>
      <c r="S118" s="31">
        <v>0.20000000000000107</v>
      </c>
      <c r="T118" s="31">
        <v>-1.1</v>
      </c>
      <c r="U118" s="33">
        <v>-2.2</v>
      </c>
      <c r="V118" s="34">
        <v>-3</v>
      </c>
      <c r="W118" s="28">
        <f t="shared" si="6"/>
        <v>20.1577240475515</v>
      </c>
      <c r="X118" s="28">
        <f>SUM(X$41,$W$46:$W118)</f>
        <v>78.27381720014101</v>
      </c>
      <c r="Y118" s="29">
        <v>1312.979</v>
      </c>
    </row>
    <row r="119" spans="1:25" ht="12.75">
      <c r="A119" s="20">
        <v>113</v>
      </c>
      <c r="B119" s="21" t="s">
        <v>102</v>
      </c>
      <c r="C119" s="23">
        <v>21.4</v>
      </c>
      <c r="D119" s="23">
        <v>23.5</v>
      </c>
      <c r="E119" s="23">
        <v>24.9</v>
      </c>
      <c r="F119" s="22">
        <v>26.1</v>
      </c>
      <c r="G119" s="30">
        <v>27.3</v>
      </c>
      <c r="H119" s="23">
        <v>29.1</v>
      </c>
      <c r="I119" s="23">
        <v>31.2</v>
      </c>
      <c r="J119" s="23">
        <v>33.2</v>
      </c>
      <c r="K119" s="23">
        <v>28.9</v>
      </c>
      <c r="L119" s="30">
        <v>24.5</v>
      </c>
      <c r="M119" s="23">
        <v>19.8</v>
      </c>
      <c r="N119" s="31">
        <v>20.1</v>
      </c>
      <c r="O119" s="31">
        <v>19.9</v>
      </c>
      <c r="P119" s="31">
        <v>18.5</v>
      </c>
      <c r="Q119" s="32">
        <v>16</v>
      </c>
      <c r="R119" s="31">
        <v>13.9</v>
      </c>
      <c r="S119" s="31">
        <v>12.3</v>
      </c>
      <c r="T119" s="31">
        <v>11.1</v>
      </c>
      <c r="U119" s="31">
        <v>9.8</v>
      </c>
      <c r="V119" s="32">
        <v>8.2</v>
      </c>
      <c r="W119" s="28">
        <f t="shared" si="6"/>
        <v>2.426964311813813</v>
      </c>
      <c r="X119" s="28">
        <f>SUM(X$41,$W$46:$W119)</f>
        <v>80.70078151195483</v>
      </c>
      <c r="Y119" s="29">
        <v>158.081</v>
      </c>
    </row>
    <row r="120" spans="1:25" ht="12.75">
      <c r="A120" s="20">
        <v>114</v>
      </c>
      <c r="B120" s="21" t="s">
        <v>124</v>
      </c>
      <c r="C120" s="23">
        <v>23.2</v>
      </c>
      <c r="D120" s="23">
        <v>24.3</v>
      </c>
      <c r="E120" s="23">
        <v>25.1</v>
      </c>
      <c r="F120" s="22">
        <v>26.1</v>
      </c>
      <c r="G120" s="30">
        <v>26.8</v>
      </c>
      <c r="H120" s="23">
        <v>27.9</v>
      </c>
      <c r="I120" s="23">
        <v>28.5</v>
      </c>
      <c r="J120" s="23">
        <v>28.5</v>
      </c>
      <c r="K120" s="23">
        <v>29.6</v>
      </c>
      <c r="L120" s="30">
        <v>29.8</v>
      </c>
      <c r="M120" s="23">
        <v>28.3</v>
      </c>
      <c r="N120" s="31">
        <v>26.7</v>
      </c>
      <c r="O120" s="31">
        <v>24.8</v>
      </c>
      <c r="P120" s="31">
        <v>22.8</v>
      </c>
      <c r="Q120" s="32">
        <v>20.8</v>
      </c>
      <c r="R120" s="31">
        <v>19</v>
      </c>
      <c r="S120" s="31">
        <v>17.4</v>
      </c>
      <c r="T120" s="31">
        <v>15.8</v>
      </c>
      <c r="U120" s="31">
        <v>14.2</v>
      </c>
      <c r="V120" s="32">
        <v>12.8</v>
      </c>
      <c r="W120" s="28">
        <f t="shared" si="6"/>
        <v>0.2862196953786029</v>
      </c>
      <c r="X120" s="28">
        <f>SUM(X$41,$W$46:$W120)</f>
        <v>80.98700120733344</v>
      </c>
      <c r="Y120" s="29">
        <v>18.643</v>
      </c>
    </row>
    <row r="121" spans="1:25" ht="12.75">
      <c r="A121" s="20">
        <v>115</v>
      </c>
      <c r="B121" s="21" t="s">
        <v>173</v>
      </c>
      <c r="C121" s="23">
        <v>28.6</v>
      </c>
      <c r="D121" s="23">
        <v>29.5</v>
      </c>
      <c r="E121" s="23">
        <v>33.5</v>
      </c>
      <c r="F121" s="22">
        <v>26.1</v>
      </c>
      <c r="G121" s="30">
        <v>19.6</v>
      </c>
      <c r="H121" s="23">
        <v>18.3</v>
      </c>
      <c r="I121" s="23">
        <v>19.2</v>
      </c>
      <c r="J121" s="23">
        <v>19.9</v>
      </c>
      <c r="K121" s="23">
        <v>18.6</v>
      </c>
      <c r="L121" s="30">
        <v>12</v>
      </c>
      <c r="M121" s="23">
        <v>7.4</v>
      </c>
      <c r="N121" s="31">
        <v>8.6</v>
      </c>
      <c r="O121" s="31">
        <v>8.8</v>
      </c>
      <c r="P121" s="31">
        <v>7.7</v>
      </c>
      <c r="Q121" s="32">
        <v>5.3</v>
      </c>
      <c r="R121" s="31">
        <v>2.9</v>
      </c>
      <c r="S121" s="31">
        <v>1.3</v>
      </c>
      <c r="T121" s="31">
        <v>0.5</v>
      </c>
      <c r="U121" s="31">
        <v>-0.3000000000000007</v>
      </c>
      <c r="V121" s="32">
        <v>-1.5</v>
      </c>
      <c r="W121" s="28">
        <f t="shared" si="6"/>
        <v>0.12822544095918528</v>
      </c>
      <c r="X121" s="28">
        <f>SUM(X$41,$W$46:$W121)</f>
        <v>81.11522664829262</v>
      </c>
      <c r="Y121" s="29">
        <v>8.352</v>
      </c>
    </row>
    <row r="122" spans="1:25" ht="12.75">
      <c r="A122" s="20">
        <v>116</v>
      </c>
      <c r="B122" s="21" t="s">
        <v>146</v>
      </c>
      <c r="C122" s="23">
        <v>26.1</v>
      </c>
      <c r="D122" s="23">
        <v>25.4</v>
      </c>
      <c r="E122" s="23">
        <v>25.4</v>
      </c>
      <c r="F122" s="22">
        <v>26.2</v>
      </c>
      <c r="G122" s="30">
        <v>27.6</v>
      </c>
      <c r="H122" s="23">
        <v>28.1</v>
      </c>
      <c r="I122" s="23">
        <v>28.4</v>
      </c>
      <c r="J122" s="23">
        <v>28.5</v>
      </c>
      <c r="K122" s="23">
        <v>28.3</v>
      </c>
      <c r="L122" s="30">
        <v>27.6</v>
      </c>
      <c r="M122" s="23">
        <v>26.6</v>
      </c>
      <c r="N122" s="31">
        <v>24.6</v>
      </c>
      <c r="O122" s="31">
        <v>22.1</v>
      </c>
      <c r="P122" s="31">
        <v>20</v>
      </c>
      <c r="Q122" s="32">
        <v>18.2</v>
      </c>
      <c r="R122" s="31">
        <v>16.6</v>
      </c>
      <c r="S122" s="31">
        <v>15.1</v>
      </c>
      <c r="T122" s="31">
        <v>13.4</v>
      </c>
      <c r="U122" s="31">
        <v>11.7</v>
      </c>
      <c r="V122" s="32">
        <v>10.1</v>
      </c>
      <c r="W122" s="28">
        <f t="shared" si="6"/>
        <v>0.045489940321128595</v>
      </c>
      <c r="X122" s="28">
        <f>SUM(X$41,$W$46:$W122)</f>
        <v>81.16071658861375</v>
      </c>
      <c r="Y122" s="29">
        <v>2.963</v>
      </c>
    </row>
    <row r="123" spans="1:25" ht="12.75">
      <c r="A123" s="20">
        <v>117</v>
      </c>
      <c r="B123" s="21" t="s">
        <v>105</v>
      </c>
      <c r="C123" s="23">
        <v>21.4</v>
      </c>
      <c r="D123" s="23">
        <v>23.9</v>
      </c>
      <c r="E123" s="23">
        <v>25.5</v>
      </c>
      <c r="F123" s="22">
        <v>26.3</v>
      </c>
      <c r="G123" s="30">
        <v>27.3</v>
      </c>
      <c r="H123" s="23">
        <v>28.8</v>
      </c>
      <c r="I123" s="23">
        <v>30.5</v>
      </c>
      <c r="J123" s="23">
        <v>31</v>
      </c>
      <c r="K123" s="23">
        <v>29.7</v>
      </c>
      <c r="L123" s="30">
        <v>28.4</v>
      </c>
      <c r="M123" s="23">
        <v>27.8</v>
      </c>
      <c r="N123" s="31">
        <v>26.2</v>
      </c>
      <c r="O123" s="31">
        <v>23.7</v>
      </c>
      <c r="P123" s="31">
        <v>21.3</v>
      </c>
      <c r="Q123" s="32">
        <v>19.2</v>
      </c>
      <c r="R123" s="31">
        <v>17.6</v>
      </c>
      <c r="S123" s="31">
        <v>16.1</v>
      </c>
      <c r="T123" s="31">
        <v>14.6</v>
      </c>
      <c r="U123" s="31">
        <v>12.8</v>
      </c>
      <c r="V123" s="32">
        <v>11.2</v>
      </c>
      <c r="W123" s="28">
        <f t="shared" si="6"/>
        <v>0.18070084292260666</v>
      </c>
      <c r="X123" s="28">
        <f>SUM(X$41,$W$46:$W123)</f>
        <v>81.34141743153636</v>
      </c>
      <c r="Y123" s="29">
        <v>11.77</v>
      </c>
    </row>
    <row r="124" spans="1:25" ht="12.75">
      <c r="A124" s="20">
        <v>118</v>
      </c>
      <c r="B124" s="21" t="s">
        <v>138</v>
      </c>
      <c r="C124" s="23">
        <v>25</v>
      </c>
      <c r="D124" s="23">
        <v>26.8</v>
      </c>
      <c r="E124" s="23">
        <v>26.3</v>
      </c>
      <c r="F124" s="22">
        <v>26.3</v>
      </c>
      <c r="G124" s="30">
        <v>23.1</v>
      </c>
      <c r="H124" s="23">
        <v>23.1</v>
      </c>
      <c r="I124" s="23">
        <v>25.5</v>
      </c>
      <c r="J124" s="23">
        <v>26.5</v>
      </c>
      <c r="K124" s="23">
        <v>20.9</v>
      </c>
      <c r="L124" s="30">
        <v>17.2</v>
      </c>
      <c r="M124" s="23">
        <v>15.3</v>
      </c>
      <c r="N124" s="31">
        <v>14.8</v>
      </c>
      <c r="O124" s="31">
        <v>13.3</v>
      </c>
      <c r="P124" s="31">
        <v>11.3</v>
      </c>
      <c r="Q124" s="32">
        <v>9.8</v>
      </c>
      <c r="R124" s="31">
        <v>8.8</v>
      </c>
      <c r="S124" s="31">
        <v>8</v>
      </c>
      <c r="T124" s="31">
        <v>7.1</v>
      </c>
      <c r="U124" s="31">
        <v>5.9</v>
      </c>
      <c r="V124" s="32">
        <v>4.5</v>
      </c>
      <c r="W124" s="28">
        <f t="shared" si="6"/>
        <v>0.06300732874718588</v>
      </c>
      <c r="X124" s="28">
        <f>SUM(X$41,$W$46:$W124)</f>
        <v>81.40442476028355</v>
      </c>
      <c r="Y124" s="29">
        <v>4.104</v>
      </c>
    </row>
    <row r="125" spans="1:25" ht="12.75">
      <c r="A125" s="20">
        <v>119</v>
      </c>
      <c r="B125" s="21" t="s">
        <v>129</v>
      </c>
      <c r="C125" s="23">
        <v>23.8</v>
      </c>
      <c r="D125" s="23">
        <v>26.4</v>
      </c>
      <c r="E125" s="23">
        <v>28.6</v>
      </c>
      <c r="F125" s="22">
        <v>26.3</v>
      </c>
      <c r="G125" s="30">
        <v>24.8</v>
      </c>
      <c r="H125" s="23">
        <v>26.7</v>
      </c>
      <c r="I125" s="23">
        <v>26</v>
      </c>
      <c r="J125" s="23">
        <v>23.5</v>
      </c>
      <c r="K125" s="23">
        <v>18.1</v>
      </c>
      <c r="L125" s="30">
        <v>13.1</v>
      </c>
      <c r="M125" s="23">
        <v>11.6</v>
      </c>
      <c r="N125" s="31">
        <v>11.1</v>
      </c>
      <c r="O125" s="31">
        <v>10.2</v>
      </c>
      <c r="P125" s="31">
        <v>9.2</v>
      </c>
      <c r="Q125" s="32">
        <v>8</v>
      </c>
      <c r="R125" s="31">
        <v>6.1</v>
      </c>
      <c r="S125" s="31">
        <v>4.5</v>
      </c>
      <c r="T125" s="31">
        <v>3.4</v>
      </c>
      <c r="U125" s="31">
        <v>2.3</v>
      </c>
      <c r="V125" s="32">
        <v>1.2</v>
      </c>
      <c r="W125" s="28">
        <f t="shared" si="6"/>
        <v>0.1551386591107001</v>
      </c>
      <c r="X125" s="28">
        <f>SUM(X$41,$W$46:$W125)</f>
        <v>81.55956341939425</v>
      </c>
      <c r="Y125" s="29">
        <v>10.105</v>
      </c>
    </row>
    <row r="126" spans="1:25" ht="12.75">
      <c r="A126" s="20">
        <v>120</v>
      </c>
      <c r="B126" s="21" t="s">
        <v>153</v>
      </c>
      <c r="C126" s="23">
        <v>27</v>
      </c>
      <c r="D126" s="23">
        <v>27.8</v>
      </c>
      <c r="E126" s="23">
        <v>30.7</v>
      </c>
      <c r="F126" s="22">
        <v>26.3</v>
      </c>
      <c r="G126" s="30">
        <v>26.8</v>
      </c>
      <c r="H126" s="23">
        <v>25.7</v>
      </c>
      <c r="I126" s="23">
        <v>26.5</v>
      </c>
      <c r="J126" s="23">
        <v>27.5</v>
      </c>
      <c r="K126" s="23">
        <v>24.1</v>
      </c>
      <c r="L126" s="30">
        <v>16.5</v>
      </c>
      <c r="M126" s="23">
        <v>14.6</v>
      </c>
      <c r="N126" s="31">
        <v>13.6</v>
      </c>
      <c r="O126" s="31">
        <v>12.9</v>
      </c>
      <c r="P126" s="31">
        <v>11.4</v>
      </c>
      <c r="Q126" s="32">
        <v>9</v>
      </c>
      <c r="R126" s="31">
        <v>6.8</v>
      </c>
      <c r="S126" s="31">
        <v>5.8</v>
      </c>
      <c r="T126" s="31">
        <v>4.9</v>
      </c>
      <c r="U126" s="31">
        <v>3.8</v>
      </c>
      <c r="V126" s="32">
        <v>2.4</v>
      </c>
      <c r="W126" s="28">
        <f t="shared" si="6"/>
        <v>0.07419942003780441</v>
      </c>
      <c r="X126" s="28">
        <f>SUM(X$41,$W$46:$W126)</f>
        <v>81.63376283943205</v>
      </c>
      <c r="Y126" s="29">
        <v>4.833</v>
      </c>
    </row>
    <row r="127" spans="1:25" ht="12.75">
      <c r="A127" s="20">
        <v>121</v>
      </c>
      <c r="B127" s="21" t="s">
        <v>85</v>
      </c>
      <c r="C127" s="23">
        <v>19.8</v>
      </c>
      <c r="D127" s="23">
        <v>22.3</v>
      </c>
      <c r="E127" s="23">
        <v>24.4</v>
      </c>
      <c r="F127" s="22">
        <v>26.4</v>
      </c>
      <c r="G127" s="30">
        <v>29.6</v>
      </c>
      <c r="H127" s="23">
        <v>30.8</v>
      </c>
      <c r="I127" s="23">
        <v>31.4</v>
      </c>
      <c r="J127" s="23">
        <v>33.2</v>
      </c>
      <c r="K127" s="23">
        <v>30.7</v>
      </c>
      <c r="L127" s="30">
        <v>23.3</v>
      </c>
      <c r="M127" s="23">
        <v>14.5</v>
      </c>
      <c r="N127" s="31">
        <v>13.3</v>
      </c>
      <c r="O127" s="31">
        <v>12</v>
      </c>
      <c r="P127" s="31">
        <v>11.4</v>
      </c>
      <c r="Q127" s="32">
        <v>10.1</v>
      </c>
      <c r="R127" s="31">
        <v>8.7</v>
      </c>
      <c r="S127" s="31">
        <v>7.2</v>
      </c>
      <c r="T127" s="31">
        <v>6.2</v>
      </c>
      <c r="U127" s="31">
        <v>5.7</v>
      </c>
      <c r="V127" s="32">
        <v>5.1</v>
      </c>
      <c r="W127" s="28">
        <f t="shared" si="6"/>
        <v>0.031012379159189928</v>
      </c>
      <c r="X127" s="28">
        <f>SUM(X$41,$W$46:$W127)</f>
        <v>81.66477521859125</v>
      </c>
      <c r="Y127" s="29">
        <v>2.02</v>
      </c>
    </row>
    <row r="128" spans="1:25" ht="12.75">
      <c r="A128" s="20">
        <v>122</v>
      </c>
      <c r="B128" s="21" t="s">
        <v>136</v>
      </c>
      <c r="C128" s="23">
        <v>24.9</v>
      </c>
      <c r="D128" s="23">
        <v>30.6</v>
      </c>
      <c r="E128" s="23">
        <v>29.5</v>
      </c>
      <c r="F128" s="22">
        <v>26.4</v>
      </c>
      <c r="G128" s="30">
        <v>23.3</v>
      </c>
      <c r="H128" s="23">
        <v>21.8</v>
      </c>
      <c r="I128" s="23">
        <v>20.7</v>
      </c>
      <c r="J128" s="23">
        <v>19.8</v>
      </c>
      <c r="K128" s="23">
        <v>16.7</v>
      </c>
      <c r="L128" s="30">
        <v>13.4</v>
      </c>
      <c r="M128" s="23">
        <v>11.7</v>
      </c>
      <c r="N128" s="31">
        <v>10.4</v>
      </c>
      <c r="O128" s="31">
        <v>9.2</v>
      </c>
      <c r="P128" s="31">
        <v>7.8</v>
      </c>
      <c r="Q128" s="32">
        <v>6.2</v>
      </c>
      <c r="R128" s="31">
        <v>4.6</v>
      </c>
      <c r="S128" s="31">
        <v>3.3</v>
      </c>
      <c r="T128" s="31">
        <v>2.4</v>
      </c>
      <c r="U128" s="31">
        <v>1.5</v>
      </c>
      <c r="V128" s="32">
        <v>0.4</v>
      </c>
      <c r="W128" s="28">
        <f t="shared" si="6"/>
        <v>0.04842229894459655</v>
      </c>
      <c r="X128" s="28">
        <f>SUM(X$41,$W$46:$W128)</f>
        <v>81.71319751753585</v>
      </c>
      <c r="Y128" s="29">
        <v>3.154</v>
      </c>
    </row>
    <row r="129" spans="1:25" ht="12.75">
      <c r="A129" s="20">
        <v>123</v>
      </c>
      <c r="B129" s="21" t="s">
        <v>118</v>
      </c>
      <c r="C129" s="23">
        <v>22.9</v>
      </c>
      <c r="D129" s="23">
        <v>26.8</v>
      </c>
      <c r="E129" s="23">
        <v>29.6</v>
      </c>
      <c r="F129" s="22">
        <v>26.4</v>
      </c>
      <c r="G129" s="30">
        <v>26.9</v>
      </c>
      <c r="H129" s="23">
        <v>24.9</v>
      </c>
      <c r="I129" s="23">
        <v>23.1</v>
      </c>
      <c r="J129" s="23">
        <v>22.1</v>
      </c>
      <c r="K129" s="23">
        <v>21.3</v>
      </c>
      <c r="L129" s="30">
        <v>19.2</v>
      </c>
      <c r="M129" s="23">
        <v>15.6</v>
      </c>
      <c r="N129" s="31">
        <v>13</v>
      </c>
      <c r="O129" s="31">
        <v>11.7</v>
      </c>
      <c r="P129" s="31">
        <v>10.8</v>
      </c>
      <c r="Q129" s="32">
        <v>9.7</v>
      </c>
      <c r="R129" s="31">
        <v>8.2</v>
      </c>
      <c r="S129" s="31">
        <v>6.5</v>
      </c>
      <c r="T129" s="31">
        <v>5</v>
      </c>
      <c r="U129" s="31">
        <v>3.8</v>
      </c>
      <c r="V129" s="32">
        <v>3</v>
      </c>
      <c r="W129" s="28">
        <f t="shared" si="6"/>
        <v>0.0025946000385658904</v>
      </c>
      <c r="X129" s="28">
        <f>SUM(X$41,$W$46:$W129)</f>
        <v>81.71579211757441</v>
      </c>
      <c r="Y129" s="29">
        <v>0.169</v>
      </c>
    </row>
    <row r="130" spans="1:25" ht="12.75">
      <c r="A130" s="20">
        <v>124</v>
      </c>
      <c r="B130" s="21" t="s">
        <v>147</v>
      </c>
      <c r="C130" s="23">
        <v>26.1</v>
      </c>
      <c r="D130" s="23">
        <v>29.1</v>
      </c>
      <c r="E130" s="23">
        <v>29.5</v>
      </c>
      <c r="F130" s="22">
        <v>26.5</v>
      </c>
      <c r="G130" s="30">
        <v>23.7</v>
      </c>
      <c r="H130" s="23">
        <v>19</v>
      </c>
      <c r="I130" s="23">
        <v>17.6</v>
      </c>
      <c r="J130" s="23">
        <v>17.5</v>
      </c>
      <c r="K130" s="23">
        <v>16.1</v>
      </c>
      <c r="L130" s="30">
        <v>15</v>
      </c>
      <c r="M130" s="23">
        <v>14.8</v>
      </c>
      <c r="N130" s="31">
        <v>12.7</v>
      </c>
      <c r="O130" s="31">
        <v>10.9</v>
      </c>
      <c r="P130" s="31">
        <v>9.5</v>
      </c>
      <c r="Q130" s="32">
        <v>8.2</v>
      </c>
      <c r="R130" s="31">
        <v>6.9</v>
      </c>
      <c r="S130" s="31">
        <v>5.5</v>
      </c>
      <c r="T130" s="31">
        <v>3.9</v>
      </c>
      <c r="U130" s="31">
        <v>2.9</v>
      </c>
      <c r="V130" s="32">
        <v>1.9</v>
      </c>
      <c r="W130" s="28">
        <f t="shared" si="6"/>
        <v>0.012051840415823809</v>
      </c>
      <c r="X130" s="28">
        <f>SUM(X$41,$W$46:$W130)</f>
        <v>81.72784395799023</v>
      </c>
      <c r="Y130" s="29">
        <v>0.785</v>
      </c>
    </row>
    <row r="131" spans="1:25" ht="12.75">
      <c r="A131" s="20">
        <v>125</v>
      </c>
      <c r="B131" s="21" t="s">
        <v>123</v>
      </c>
      <c r="C131" s="23">
        <v>23.1</v>
      </c>
      <c r="D131" s="23">
        <v>24.2</v>
      </c>
      <c r="E131" s="23">
        <v>25.3</v>
      </c>
      <c r="F131" s="22">
        <v>26.6</v>
      </c>
      <c r="G131" s="30">
        <v>27.7</v>
      </c>
      <c r="H131" s="23">
        <v>28.9</v>
      </c>
      <c r="I131" s="23">
        <v>30</v>
      </c>
      <c r="J131" s="23">
        <v>31</v>
      </c>
      <c r="K131" s="23">
        <v>27</v>
      </c>
      <c r="L131" s="30">
        <v>28.5</v>
      </c>
      <c r="M131" s="23">
        <v>30.1</v>
      </c>
      <c r="N131" s="31">
        <v>31.3</v>
      </c>
      <c r="O131" s="31">
        <v>30.8</v>
      </c>
      <c r="P131" s="31">
        <v>30.1</v>
      </c>
      <c r="Q131" s="32">
        <v>29.2</v>
      </c>
      <c r="R131" s="31">
        <v>28.2</v>
      </c>
      <c r="S131" s="31">
        <v>26.6</v>
      </c>
      <c r="T131" s="31">
        <v>24.5</v>
      </c>
      <c r="U131" s="31">
        <v>22.3</v>
      </c>
      <c r="V131" s="32">
        <v>20.2</v>
      </c>
      <c r="W131" s="28">
        <f t="shared" si="6"/>
        <v>0.052843865874223635</v>
      </c>
      <c r="X131" s="28">
        <f>SUM(X$41,$W$46:$W131)</f>
        <v>81.78068782386445</v>
      </c>
      <c r="Y131" s="29">
        <v>3.442</v>
      </c>
    </row>
    <row r="132" spans="1:25" ht="12.75">
      <c r="A132" s="20">
        <v>126</v>
      </c>
      <c r="B132" s="21" t="s">
        <v>159</v>
      </c>
      <c r="C132" s="23">
        <v>27.3</v>
      </c>
      <c r="D132" s="23">
        <v>28.4</v>
      </c>
      <c r="E132" s="23">
        <v>27.5</v>
      </c>
      <c r="F132" s="22">
        <v>26.7</v>
      </c>
      <c r="G132" s="30">
        <v>26.3</v>
      </c>
      <c r="H132" s="23">
        <v>23.9</v>
      </c>
      <c r="I132" s="23">
        <v>22.9</v>
      </c>
      <c r="J132" s="23">
        <v>18.3</v>
      </c>
      <c r="K132" s="23">
        <v>17.6</v>
      </c>
      <c r="L132" s="30">
        <v>16.3</v>
      </c>
      <c r="M132" s="23">
        <v>13.7</v>
      </c>
      <c r="N132" s="31">
        <v>12.5</v>
      </c>
      <c r="O132" s="31">
        <v>11</v>
      </c>
      <c r="P132" s="31">
        <v>9.5</v>
      </c>
      <c r="Q132" s="32">
        <v>8</v>
      </c>
      <c r="R132" s="31">
        <v>6.5</v>
      </c>
      <c r="S132" s="31">
        <v>5.2</v>
      </c>
      <c r="T132" s="31">
        <v>4.1</v>
      </c>
      <c r="U132" s="31">
        <v>2.8</v>
      </c>
      <c r="V132" s="32">
        <v>1.7</v>
      </c>
      <c r="W132" s="28">
        <f t="shared" si="6"/>
        <v>1.120283815468361</v>
      </c>
      <c r="X132" s="28">
        <f>SUM(X$41,$W$46:$W132)</f>
        <v>82.90097163933281</v>
      </c>
      <c r="Y132" s="29">
        <v>72.97</v>
      </c>
    </row>
    <row r="133" spans="1:25" ht="12.75">
      <c r="A133" s="20">
        <v>127</v>
      </c>
      <c r="B133" s="21" t="s">
        <v>100</v>
      </c>
      <c r="C133" s="23">
        <v>20.9</v>
      </c>
      <c r="D133" s="23">
        <v>24.5</v>
      </c>
      <c r="E133" s="23">
        <v>26.9</v>
      </c>
      <c r="F133" s="22">
        <v>26.9</v>
      </c>
      <c r="G133" s="30">
        <v>24.5</v>
      </c>
      <c r="H133" s="23">
        <v>26.1</v>
      </c>
      <c r="I133" s="23">
        <v>27.7</v>
      </c>
      <c r="J133" s="23">
        <v>26.2</v>
      </c>
      <c r="K133" s="23">
        <v>23.2</v>
      </c>
      <c r="L133" s="30">
        <v>20.7</v>
      </c>
      <c r="M133" s="23">
        <v>18.6</v>
      </c>
      <c r="N133" s="31">
        <v>17.5</v>
      </c>
      <c r="O133" s="31">
        <v>16.4</v>
      </c>
      <c r="P133" s="31">
        <v>14.8</v>
      </c>
      <c r="Q133" s="32">
        <v>12.5</v>
      </c>
      <c r="R133" s="31">
        <v>9.8</v>
      </c>
      <c r="S133" s="31">
        <v>7.7</v>
      </c>
      <c r="T133" s="31">
        <v>6.1</v>
      </c>
      <c r="U133" s="31">
        <v>5</v>
      </c>
      <c r="V133" s="32">
        <v>3.9</v>
      </c>
      <c r="W133" s="28">
        <f t="shared" si="6"/>
        <v>0.00675517169804137</v>
      </c>
      <c r="X133" s="28">
        <f>SUM(X$41,$W$46:$W133)</f>
        <v>82.90772681103086</v>
      </c>
      <c r="Y133" s="29">
        <v>0.44</v>
      </c>
    </row>
    <row r="134" spans="1:25" ht="12.75">
      <c r="A134" s="20">
        <v>128</v>
      </c>
      <c r="B134" s="21" t="s">
        <v>101</v>
      </c>
      <c r="C134" s="23">
        <v>21.2</v>
      </c>
      <c r="D134" s="23">
        <v>22.9</v>
      </c>
      <c r="E134" s="23">
        <v>25.8</v>
      </c>
      <c r="F134" s="22">
        <v>27.1</v>
      </c>
      <c r="G134" s="30">
        <v>27.6</v>
      </c>
      <c r="H134" s="23">
        <v>28</v>
      </c>
      <c r="I134" s="23">
        <v>28.3</v>
      </c>
      <c r="J134" s="23">
        <v>29.3</v>
      </c>
      <c r="K134" s="23">
        <v>29.7</v>
      </c>
      <c r="L134" s="30">
        <v>28.3</v>
      </c>
      <c r="M134" s="23">
        <v>26.3</v>
      </c>
      <c r="N134" s="31">
        <v>25.2</v>
      </c>
      <c r="O134" s="31">
        <v>24.1</v>
      </c>
      <c r="P134" s="31">
        <v>22.4</v>
      </c>
      <c r="Q134" s="32">
        <v>20.5</v>
      </c>
      <c r="R134" s="31">
        <v>18.4</v>
      </c>
      <c r="S134" s="31">
        <v>16.7</v>
      </c>
      <c r="T134" s="31">
        <v>15.3</v>
      </c>
      <c r="U134" s="31">
        <v>13.9</v>
      </c>
      <c r="V134" s="32">
        <v>12.6</v>
      </c>
      <c r="W134" s="28">
        <f t="shared" si="6"/>
        <v>1.2126454357761265</v>
      </c>
      <c r="X134" s="28">
        <f>SUM(X$41,$W$46:$W134)</f>
        <v>84.12037224680698</v>
      </c>
      <c r="Y134" s="29">
        <v>78.986</v>
      </c>
    </row>
    <row r="135" spans="1:25" ht="12.75">
      <c r="A135" s="20">
        <v>129</v>
      </c>
      <c r="B135" s="21" t="s">
        <v>94</v>
      </c>
      <c r="C135" s="23">
        <v>20.6</v>
      </c>
      <c r="D135" s="23">
        <v>22.7</v>
      </c>
      <c r="E135" s="23">
        <v>24.6</v>
      </c>
      <c r="F135" s="22">
        <v>27.5</v>
      </c>
      <c r="G135" s="30">
        <v>31.3</v>
      </c>
      <c r="H135" s="23">
        <v>35.3</v>
      </c>
      <c r="I135" s="23">
        <v>39</v>
      </c>
      <c r="J135" s="23">
        <v>39.7</v>
      </c>
      <c r="K135" s="23">
        <v>36.7</v>
      </c>
      <c r="L135" s="30">
        <v>32.8</v>
      </c>
      <c r="M135" s="23">
        <v>30.7</v>
      </c>
      <c r="N135" s="31">
        <v>30.9</v>
      </c>
      <c r="O135" s="31">
        <v>29.9</v>
      </c>
      <c r="P135" s="31">
        <v>27.7</v>
      </c>
      <c r="Q135" s="32">
        <v>24.8</v>
      </c>
      <c r="R135" s="31">
        <v>22.3</v>
      </c>
      <c r="S135" s="31">
        <v>20.4</v>
      </c>
      <c r="T135" s="31">
        <v>18.9</v>
      </c>
      <c r="U135" s="31">
        <v>17.3</v>
      </c>
      <c r="V135" s="32">
        <v>15.6</v>
      </c>
      <c r="W135" s="28">
        <f t="shared" si="6"/>
        <v>0.3238797775951835</v>
      </c>
      <c r="X135" s="28">
        <f>SUM(X$41,$W$46:$W135)</f>
        <v>84.44425202440216</v>
      </c>
      <c r="Y135" s="29">
        <v>21.096</v>
      </c>
    </row>
    <row r="136" spans="1:25" ht="12.75">
      <c r="A136" s="20">
        <v>130</v>
      </c>
      <c r="B136" s="21" t="s">
        <v>110</v>
      </c>
      <c r="C136" s="23">
        <v>21.9</v>
      </c>
      <c r="D136" s="23">
        <v>24.4</v>
      </c>
      <c r="E136" s="23">
        <v>26.1</v>
      </c>
      <c r="F136" s="22">
        <v>27.5</v>
      </c>
      <c r="G136" s="30">
        <v>29.2</v>
      </c>
      <c r="H136" s="23">
        <v>30.8</v>
      </c>
      <c r="I136" s="23">
        <v>30.8</v>
      </c>
      <c r="J136" s="23">
        <v>30.6</v>
      </c>
      <c r="K136" s="23">
        <v>29.7</v>
      </c>
      <c r="L136" s="30">
        <v>28.1</v>
      </c>
      <c r="M136" s="23">
        <v>30.3</v>
      </c>
      <c r="N136" s="31">
        <v>31.5</v>
      </c>
      <c r="O136" s="31">
        <v>31.1</v>
      </c>
      <c r="P136" s="31">
        <v>29.7</v>
      </c>
      <c r="Q136" s="32">
        <v>28.3</v>
      </c>
      <c r="R136" s="31">
        <v>26.6</v>
      </c>
      <c r="S136" s="31">
        <v>24.6</v>
      </c>
      <c r="T136" s="31">
        <v>22.2</v>
      </c>
      <c r="U136" s="31">
        <v>19.8</v>
      </c>
      <c r="V136" s="32">
        <v>17.8</v>
      </c>
      <c r="W136" s="28">
        <f t="shared" si="6"/>
        <v>0.9018307743514731</v>
      </c>
      <c r="X136" s="28">
        <f>SUM(X$41,$W$46:$W136)</f>
        <v>85.34608279875363</v>
      </c>
      <c r="Y136" s="29">
        <v>58.741</v>
      </c>
    </row>
    <row r="137" spans="1:25" ht="12.75">
      <c r="A137" s="20">
        <v>131</v>
      </c>
      <c r="B137" s="21" t="s">
        <v>111</v>
      </c>
      <c r="C137" s="23">
        <v>22</v>
      </c>
      <c r="D137" s="23">
        <v>24.1</v>
      </c>
      <c r="E137" s="23">
        <v>26.3</v>
      </c>
      <c r="F137" s="22">
        <v>27.5</v>
      </c>
      <c r="G137" s="30">
        <v>28.4</v>
      </c>
      <c r="H137" s="23">
        <v>27.8</v>
      </c>
      <c r="I137" s="23">
        <v>27.6</v>
      </c>
      <c r="J137" s="23">
        <v>26.6</v>
      </c>
      <c r="K137" s="23">
        <v>20.2</v>
      </c>
      <c r="L137" s="30">
        <v>14</v>
      </c>
      <c r="M137" s="23">
        <v>12.8</v>
      </c>
      <c r="N137" s="31">
        <v>11.8</v>
      </c>
      <c r="O137" s="31">
        <v>11.6</v>
      </c>
      <c r="P137" s="31">
        <v>10.1</v>
      </c>
      <c r="Q137" s="32">
        <v>8.2</v>
      </c>
      <c r="R137" s="31">
        <v>6.5</v>
      </c>
      <c r="S137" s="31">
        <v>5.2</v>
      </c>
      <c r="T137" s="31">
        <v>4.1</v>
      </c>
      <c r="U137" s="31">
        <v>2.8</v>
      </c>
      <c r="V137" s="32">
        <v>1.3</v>
      </c>
      <c r="W137" s="28">
        <f t="shared" si="6"/>
        <v>0.03962522307419268</v>
      </c>
      <c r="X137" s="28">
        <f>SUM(X$41,$W$46:$W137)</f>
        <v>85.38570802182782</v>
      </c>
      <c r="Y137" s="29">
        <v>2.581</v>
      </c>
    </row>
    <row r="138" spans="1:25" ht="12.75">
      <c r="A138" s="20">
        <v>132</v>
      </c>
      <c r="B138" s="21" t="s">
        <v>142</v>
      </c>
      <c r="C138" s="23">
        <v>25.5</v>
      </c>
      <c r="D138" s="23">
        <v>27.1</v>
      </c>
      <c r="E138" s="23">
        <v>28.7</v>
      </c>
      <c r="F138" s="22">
        <v>28</v>
      </c>
      <c r="G138" s="30">
        <v>27.7</v>
      </c>
      <c r="H138" s="23">
        <v>27.1</v>
      </c>
      <c r="I138" s="23">
        <v>24.6</v>
      </c>
      <c r="J138" s="23">
        <v>23.4</v>
      </c>
      <c r="K138" s="23">
        <v>22.2</v>
      </c>
      <c r="L138" s="30">
        <v>19</v>
      </c>
      <c r="M138" s="23">
        <v>16</v>
      </c>
      <c r="N138" s="31">
        <v>14.8</v>
      </c>
      <c r="O138" s="31">
        <v>13.6</v>
      </c>
      <c r="P138" s="31">
        <v>12.3</v>
      </c>
      <c r="Q138" s="32">
        <v>10.6</v>
      </c>
      <c r="R138" s="31">
        <v>9.1</v>
      </c>
      <c r="S138" s="31">
        <v>7.6</v>
      </c>
      <c r="T138" s="31">
        <v>6.2</v>
      </c>
      <c r="U138" s="31">
        <v>4.8</v>
      </c>
      <c r="V138" s="32">
        <v>3.6</v>
      </c>
      <c r="W138" s="28">
        <f t="shared" si="6"/>
        <v>0.4187285293008644</v>
      </c>
      <c r="X138" s="28">
        <f>SUM(X$41,$W$46:$W138)</f>
        <v>85.80443655112869</v>
      </c>
      <c r="Y138" s="29">
        <v>27.274</v>
      </c>
    </row>
    <row r="139" spans="1:25" ht="12.75">
      <c r="A139" s="20">
        <v>133</v>
      </c>
      <c r="B139" s="21" t="s">
        <v>140</v>
      </c>
      <c r="C139" s="23">
        <v>25.3</v>
      </c>
      <c r="D139" s="23">
        <v>28.9</v>
      </c>
      <c r="E139" s="23">
        <v>29.9</v>
      </c>
      <c r="F139" s="22">
        <v>28.1</v>
      </c>
      <c r="G139" s="30">
        <v>25.9</v>
      </c>
      <c r="H139" s="23">
        <v>21.7</v>
      </c>
      <c r="I139" s="23">
        <v>26.4</v>
      </c>
      <c r="J139" s="23">
        <v>26.9</v>
      </c>
      <c r="K139" s="23">
        <v>22.8</v>
      </c>
      <c r="L139" s="30">
        <v>19.8</v>
      </c>
      <c r="M139" s="23">
        <v>18.2</v>
      </c>
      <c r="N139" s="31">
        <v>16.1</v>
      </c>
      <c r="O139" s="31">
        <v>14.4</v>
      </c>
      <c r="P139" s="31">
        <v>12.3</v>
      </c>
      <c r="Q139" s="32">
        <v>10.3</v>
      </c>
      <c r="R139" s="31">
        <v>8.4</v>
      </c>
      <c r="S139" s="31">
        <v>7.2</v>
      </c>
      <c r="T139" s="31">
        <v>6.2</v>
      </c>
      <c r="U139" s="31">
        <v>5</v>
      </c>
      <c r="V139" s="32">
        <v>3.8</v>
      </c>
      <c r="W139" s="28">
        <f t="shared" si="6"/>
        <v>0.3938418626587619</v>
      </c>
      <c r="X139" s="28">
        <f>SUM(X$41,$W$46:$W139)</f>
        <v>86.19827841378745</v>
      </c>
      <c r="Y139" s="29">
        <v>25.653</v>
      </c>
    </row>
    <row r="140" spans="1:25" ht="12.75">
      <c r="A140" s="20">
        <v>134</v>
      </c>
      <c r="B140" s="21" t="s">
        <v>184</v>
      </c>
      <c r="C140" s="23">
        <v>31.1</v>
      </c>
      <c r="D140" s="23">
        <v>33.2</v>
      </c>
      <c r="E140" s="23">
        <v>34.1</v>
      </c>
      <c r="F140" s="22">
        <v>28.1</v>
      </c>
      <c r="G140" s="30">
        <v>23.7</v>
      </c>
      <c r="H140" s="23">
        <v>24.5</v>
      </c>
      <c r="I140" s="23">
        <v>25.3</v>
      </c>
      <c r="J140" s="23">
        <v>24.5</v>
      </c>
      <c r="K140" s="23">
        <v>20.6</v>
      </c>
      <c r="L140" s="30">
        <v>17.6</v>
      </c>
      <c r="M140" s="23">
        <v>15.2</v>
      </c>
      <c r="N140" s="31">
        <v>13.7</v>
      </c>
      <c r="O140" s="31">
        <v>11.9</v>
      </c>
      <c r="P140" s="31">
        <v>10.3</v>
      </c>
      <c r="Q140" s="32">
        <v>9</v>
      </c>
      <c r="R140" s="31">
        <v>7.6</v>
      </c>
      <c r="S140" s="31">
        <v>6.2</v>
      </c>
      <c r="T140" s="31">
        <v>4.8</v>
      </c>
      <c r="U140" s="31">
        <v>3.5</v>
      </c>
      <c r="V140" s="32">
        <v>2.2</v>
      </c>
      <c r="W140" s="28">
        <f t="shared" si="6"/>
        <v>0.06643097258505684</v>
      </c>
      <c r="X140" s="28">
        <f>SUM(X$41,$W$46:$W140)</f>
        <v>86.2647093863725</v>
      </c>
      <c r="Y140" s="29">
        <v>4.327</v>
      </c>
    </row>
    <row r="141" spans="1:25" ht="12.75">
      <c r="A141" s="20">
        <v>135</v>
      </c>
      <c r="B141" s="21" t="s">
        <v>193</v>
      </c>
      <c r="C141" s="23">
        <v>33</v>
      </c>
      <c r="D141" s="23">
        <v>35.2</v>
      </c>
      <c r="E141" s="23">
        <v>32.3</v>
      </c>
      <c r="F141" s="22">
        <v>28.3</v>
      </c>
      <c r="G141" s="30">
        <v>25.3</v>
      </c>
      <c r="H141" s="23">
        <v>26.6</v>
      </c>
      <c r="I141" s="23">
        <v>25.9</v>
      </c>
      <c r="J141" s="23">
        <v>23.6</v>
      </c>
      <c r="K141" s="23">
        <v>21.2</v>
      </c>
      <c r="L141" s="30">
        <v>19.3</v>
      </c>
      <c r="M141" s="23">
        <v>16.7</v>
      </c>
      <c r="N141" s="31">
        <v>14.5</v>
      </c>
      <c r="O141" s="31">
        <v>12.8</v>
      </c>
      <c r="P141" s="31">
        <v>11</v>
      </c>
      <c r="Q141" s="32">
        <v>9.5</v>
      </c>
      <c r="R141" s="31">
        <v>8.3</v>
      </c>
      <c r="S141" s="31">
        <v>7.1</v>
      </c>
      <c r="T141" s="31">
        <v>5.6</v>
      </c>
      <c r="U141" s="31">
        <v>4.2</v>
      </c>
      <c r="V141" s="32">
        <v>2.9</v>
      </c>
      <c r="W141" s="28">
        <f t="shared" si="6"/>
        <v>0.012712004922677851</v>
      </c>
      <c r="X141" s="28">
        <f>SUM(X$41,$W$46:$W141)</f>
        <v>86.27742139129518</v>
      </c>
      <c r="Y141" s="29">
        <v>0.828</v>
      </c>
    </row>
    <row r="142" spans="1:25" ht="12.75">
      <c r="A142" s="20">
        <v>136</v>
      </c>
      <c r="B142" s="21" t="s">
        <v>170</v>
      </c>
      <c r="C142" s="23">
        <v>28.4</v>
      </c>
      <c r="D142" s="23">
        <v>30.3</v>
      </c>
      <c r="E142" s="23">
        <v>31</v>
      </c>
      <c r="F142" s="22">
        <v>28.5</v>
      </c>
      <c r="G142" s="30">
        <v>24.5</v>
      </c>
      <c r="H142" s="23">
        <v>19.9</v>
      </c>
      <c r="I142" s="23">
        <v>16.4</v>
      </c>
      <c r="J142" s="23">
        <v>13.2</v>
      </c>
      <c r="K142" s="23">
        <v>11</v>
      </c>
      <c r="L142" s="30">
        <v>8.9</v>
      </c>
      <c r="M142" s="23">
        <v>6.8</v>
      </c>
      <c r="N142" s="31">
        <v>6.1</v>
      </c>
      <c r="O142" s="31">
        <v>4.7</v>
      </c>
      <c r="P142" s="31">
        <v>3.4</v>
      </c>
      <c r="Q142" s="32">
        <v>2.1</v>
      </c>
      <c r="R142" s="31">
        <v>0.9</v>
      </c>
      <c r="S142" s="31">
        <v>-0.09999999999999964</v>
      </c>
      <c r="T142" s="31">
        <v>-1.3</v>
      </c>
      <c r="U142" s="33">
        <v>-2.2</v>
      </c>
      <c r="V142" s="34">
        <v>-3</v>
      </c>
      <c r="W142" s="28">
        <f aca="true" t="shared" si="7" ref="W142:W173">100*$Y142/$Y$203</f>
        <v>0.9672638238447738</v>
      </c>
      <c r="X142" s="28">
        <f>SUM(X$41,$W$46:$W142)</f>
        <v>87.24468521513995</v>
      </c>
      <c r="Y142" s="29">
        <v>63.003</v>
      </c>
    </row>
    <row r="143" spans="1:25" ht="12.75">
      <c r="A143" s="20">
        <v>137</v>
      </c>
      <c r="B143" s="21" t="s">
        <v>109</v>
      </c>
      <c r="C143" s="23">
        <v>21.7</v>
      </c>
      <c r="D143" s="23">
        <v>25</v>
      </c>
      <c r="E143" s="23">
        <v>27.4</v>
      </c>
      <c r="F143" s="22">
        <v>28.6</v>
      </c>
      <c r="G143" s="30">
        <v>28.4</v>
      </c>
      <c r="H143" s="23">
        <v>27.8</v>
      </c>
      <c r="I143" s="23">
        <v>28.3</v>
      </c>
      <c r="J143" s="23">
        <v>28.3</v>
      </c>
      <c r="K143" s="23">
        <v>26.5</v>
      </c>
      <c r="L143" s="30">
        <v>22.3</v>
      </c>
      <c r="M143" s="23">
        <v>19.4</v>
      </c>
      <c r="N143" s="31">
        <v>17.4</v>
      </c>
      <c r="O143" s="31">
        <v>16.2</v>
      </c>
      <c r="P143" s="31">
        <v>15.4</v>
      </c>
      <c r="Q143" s="32">
        <v>14.2</v>
      </c>
      <c r="R143" s="31">
        <v>12.7</v>
      </c>
      <c r="S143" s="31">
        <v>11.1</v>
      </c>
      <c r="T143" s="31">
        <v>9.6</v>
      </c>
      <c r="U143" s="31">
        <v>8.4</v>
      </c>
      <c r="V143" s="32">
        <v>7.3</v>
      </c>
      <c r="W143" s="28">
        <f t="shared" si="7"/>
        <v>0.012343541011875596</v>
      </c>
      <c r="X143" s="28">
        <f>SUM(X$41,$W$46:$W143)</f>
        <v>87.25702875615183</v>
      </c>
      <c r="Y143" s="29">
        <v>0.804</v>
      </c>
    </row>
    <row r="144" spans="1:25" ht="12.75">
      <c r="A144" s="20">
        <v>138</v>
      </c>
      <c r="B144" s="21" t="s">
        <v>161</v>
      </c>
      <c r="C144" s="23">
        <v>27.7</v>
      </c>
      <c r="D144" s="23">
        <v>32</v>
      </c>
      <c r="E144" s="23">
        <v>32.7</v>
      </c>
      <c r="F144" s="22">
        <v>28.6</v>
      </c>
      <c r="G144" s="30">
        <v>25.9</v>
      </c>
      <c r="H144" s="23">
        <v>26.3</v>
      </c>
      <c r="I144" s="23">
        <v>28</v>
      </c>
      <c r="J144" s="23">
        <v>28.8</v>
      </c>
      <c r="K144" s="23">
        <v>25.2</v>
      </c>
      <c r="L144" s="30">
        <v>18.5</v>
      </c>
      <c r="M144" s="23">
        <v>16.9</v>
      </c>
      <c r="N144" s="31">
        <v>15.9</v>
      </c>
      <c r="O144" s="31">
        <v>14.6</v>
      </c>
      <c r="P144" s="31">
        <v>12.2</v>
      </c>
      <c r="Q144" s="32">
        <v>9.6</v>
      </c>
      <c r="R144" s="31">
        <v>7.8</v>
      </c>
      <c r="S144" s="31">
        <v>6.8</v>
      </c>
      <c r="T144" s="31">
        <v>5.7</v>
      </c>
      <c r="U144" s="31">
        <v>4.3</v>
      </c>
      <c r="V144" s="32">
        <v>2.7</v>
      </c>
      <c r="W144" s="28">
        <f t="shared" si="7"/>
        <v>0.40827336583185037</v>
      </c>
      <c r="X144" s="28">
        <f>SUM(X$41,$W$46:$W144)</f>
        <v>87.66530212198367</v>
      </c>
      <c r="Y144" s="29">
        <v>26.593</v>
      </c>
    </row>
    <row r="145" spans="1:25" ht="12.75">
      <c r="A145" s="20">
        <v>139</v>
      </c>
      <c r="B145" s="21" t="s">
        <v>139</v>
      </c>
      <c r="C145" s="23">
        <v>25.1</v>
      </c>
      <c r="D145" s="23">
        <v>26.6</v>
      </c>
      <c r="E145" s="23">
        <v>27.7</v>
      </c>
      <c r="F145" s="22">
        <v>28.7</v>
      </c>
      <c r="G145" s="30">
        <v>29.4</v>
      </c>
      <c r="H145" s="23">
        <v>30</v>
      </c>
      <c r="I145" s="23">
        <v>30.3</v>
      </c>
      <c r="J145" s="23">
        <v>29.4</v>
      </c>
      <c r="K145" s="23">
        <v>27.1</v>
      </c>
      <c r="L145" s="30">
        <v>24.3</v>
      </c>
      <c r="M145" s="23">
        <v>22.2</v>
      </c>
      <c r="N145" s="31">
        <v>20.3</v>
      </c>
      <c r="O145" s="31">
        <v>18.6</v>
      </c>
      <c r="P145" s="31">
        <v>16.9</v>
      </c>
      <c r="Q145" s="32">
        <v>15.2</v>
      </c>
      <c r="R145" s="31">
        <v>13.7</v>
      </c>
      <c r="S145" s="31">
        <v>12.2</v>
      </c>
      <c r="T145" s="31">
        <v>10.9</v>
      </c>
      <c r="U145" s="31">
        <v>9.5</v>
      </c>
      <c r="V145" s="32">
        <v>8.1</v>
      </c>
      <c r="W145" s="28">
        <f t="shared" si="7"/>
        <v>0.3459722595803688</v>
      </c>
      <c r="X145" s="28">
        <f>SUM(X$41,$W$46:$W145)</f>
        <v>88.01127438156404</v>
      </c>
      <c r="Y145" s="29">
        <v>22.535</v>
      </c>
    </row>
    <row r="146" spans="1:25" ht="12.75">
      <c r="A146" s="20">
        <v>140</v>
      </c>
      <c r="B146" s="21" t="s">
        <v>127</v>
      </c>
      <c r="C146" s="23">
        <v>23.3</v>
      </c>
      <c r="D146" s="23">
        <v>29.4</v>
      </c>
      <c r="E146" s="23">
        <v>30.5</v>
      </c>
      <c r="F146" s="22">
        <v>28.8</v>
      </c>
      <c r="G146" s="30">
        <v>24.3</v>
      </c>
      <c r="H146" s="23">
        <v>21.4</v>
      </c>
      <c r="I146" s="23">
        <v>20.2</v>
      </c>
      <c r="J146" s="23">
        <v>19.1</v>
      </c>
      <c r="K146" s="23">
        <v>17.8</v>
      </c>
      <c r="L146" s="30">
        <v>16.1</v>
      </c>
      <c r="M146" s="23">
        <v>14.7</v>
      </c>
      <c r="N146" s="31">
        <v>12.8</v>
      </c>
      <c r="O146" s="31">
        <v>11.8</v>
      </c>
      <c r="P146" s="31">
        <v>10.7</v>
      </c>
      <c r="Q146" s="32">
        <v>9.4</v>
      </c>
      <c r="R146" s="31">
        <v>8</v>
      </c>
      <c r="S146" s="31">
        <v>6.3</v>
      </c>
      <c r="T146" s="31">
        <v>4.8</v>
      </c>
      <c r="U146" s="31">
        <v>3.4</v>
      </c>
      <c r="V146" s="32">
        <v>2.2</v>
      </c>
      <c r="W146" s="28">
        <f t="shared" si="7"/>
        <v>0.04117584203215217</v>
      </c>
      <c r="X146" s="28">
        <f>SUM(X$41,$W$46:$W146)</f>
        <v>88.05245022359618</v>
      </c>
      <c r="Y146" s="29">
        <v>2.682</v>
      </c>
    </row>
    <row r="147" spans="1:25" ht="12.75">
      <c r="A147" s="20">
        <v>141</v>
      </c>
      <c r="B147" s="21" t="s">
        <v>122</v>
      </c>
      <c r="C147" s="23">
        <v>23.1</v>
      </c>
      <c r="D147" s="23">
        <v>25.1</v>
      </c>
      <c r="E147" s="23">
        <v>27.6</v>
      </c>
      <c r="F147" s="22">
        <v>28.9</v>
      </c>
      <c r="G147" s="30">
        <v>30.7</v>
      </c>
      <c r="H147" s="23">
        <v>35.2</v>
      </c>
      <c r="I147" s="23">
        <v>33.1</v>
      </c>
      <c r="J147" s="23">
        <v>32.2</v>
      </c>
      <c r="K147" s="23">
        <v>28.9</v>
      </c>
      <c r="L147" s="30">
        <v>25.5</v>
      </c>
      <c r="M147" s="23">
        <v>22.7</v>
      </c>
      <c r="N147" s="31">
        <v>21.2</v>
      </c>
      <c r="O147" s="31">
        <v>19.4</v>
      </c>
      <c r="P147" s="31">
        <v>17.4</v>
      </c>
      <c r="Q147" s="32">
        <v>15.3</v>
      </c>
      <c r="R147" s="31">
        <v>13.1</v>
      </c>
      <c r="S147" s="31">
        <v>11.1</v>
      </c>
      <c r="T147" s="31">
        <v>9.1</v>
      </c>
      <c r="U147" s="31">
        <v>7.7</v>
      </c>
      <c r="V147" s="32">
        <v>6.7</v>
      </c>
      <c r="W147" s="28">
        <f t="shared" si="7"/>
        <v>0.3625070775776201</v>
      </c>
      <c r="X147" s="28">
        <f>SUM(X$41,$W$46:$W147)</f>
        <v>88.4149573011738</v>
      </c>
      <c r="Y147" s="29">
        <v>23.612</v>
      </c>
    </row>
    <row r="148" spans="1:25" ht="12.75">
      <c r="A148" s="20">
        <v>142</v>
      </c>
      <c r="B148" s="21" t="s">
        <v>167</v>
      </c>
      <c r="C148" s="23">
        <v>28</v>
      </c>
      <c r="D148" s="23">
        <v>26.8</v>
      </c>
      <c r="E148" s="23">
        <v>28</v>
      </c>
      <c r="F148" s="22">
        <v>28.9</v>
      </c>
      <c r="G148" s="30">
        <v>30.5</v>
      </c>
      <c r="H148" s="23">
        <v>31.3</v>
      </c>
      <c r="I148" s="23">
        <v>31.3</v>
      </c>
      <c r="J148" s="23">
        <v>30.2</v>
      </c>
      <c r="K148" s="23">
        <v>30.8</v>
      </c>
      <c r="L148" s="30">
        <v>30.4</v>
      </c>
      <c r="M148" s="23">
        <v>29.8</v>
      </c>
      <c r="N148" s="31">
        <v>27.5</v>
      </c>
      <c r="O148" s="31">
        <v>25.1</v>
      </c>
      <c r="P148" s="31">
        <v>22.6</v>
      </c>
      <c r="Q148" s="32">
        <v>20.1</v>
      </c>
      <c r="R148" s="31">
        <v>17.7</v>
      </c>
      <c r="S148" s="31">
        <v>15.4</v>
      </c>
      <c r="T148" s="31">
        <v>13.4</v>
      </c>
      <c r="U148" s="31">
        <v>11.4</v>
      </c>
      <c r="V148" s="32">
        <v>9.5</v>
      </c>
      <c r="W148" s="28">
        <f t="shared" si="7"/>
        <v>0.19513234609569505</v>
      </c>
      <c r="X148" s="28">
        <f>SUM(X$41,$W$46:$W148)</f>
        <v>88.61008964726949</v>
      </c>
      <c r="Y148" s="29">
        <v>12.71</v>
      </c>
    </row>
    <row r="149" spans="1:25" ht="12.75">
      <c r="A149" s="20">
        <v>143</v>
      </c>
      <c r="B149" s="21" t="s">
        <v>33</v>
      </c>
      <c r="C149" s="25">
        <v>12</v>
      </c>
      <c r="D149" s="23">
        <v>25.6</v>
      </c>
      <c r="E149" s="23">
        <v>23.7</v>
      </c>
      <c r="F149" s="22">
        <v>29</v>
      </c>
      <c r="G149" s="30">
        <v>24.1</v>
      </c>
      <c r="H149" s="23">
        <v>14</v>
      </c>
      <c r="I149" s="23">
        <v>16.5</v>
      </c>
      <c r="J149" s="23">
        <v>14.6</v>
      </c>
      <c r="K149" s="23">
        <v>15.1</v>
      </c>
      <c r="L149" s="30">
        <v>11.1</v>
      </c>
      <c r="M149" s="23">
        <v>5.8</v>
      </c>
      <c r="N149" s="31">
        <v>3.3</v>
      </c>
      <c r="O149" s="31">
        <v>3.3</v>
      </c>
      <c r="P149" s="31">
        <v>3.4</v>
      </c>
      <c r="Q149" s="32">
        <v>3.1</v>
      </c>
      <c r="R149" s="31">
        <v>1.6</v>
      </c>
      <c r="S149" s="31">
        <v>-0.29999999999999893</v>
      </c>
      <c r="T149" s="31">
        <v>-1.5</v>
      </c>
      <c r="U149" s="31">
        <v>-2</v>
      </c>
      <c r="V149" s="34">
        <v>-2.4</v>
      </c>
      <c r="W149" s="28">
        <f t="shared" si="7"/>
        <v>0.36256848822942045</v>
      </c>
      <c r="X149" s="28">
        <f>SUM(X$41,$W$46:$W149)</f>
        <v>88.9726581354989</v>
      </c>
      <c r="Y149" s="29">
        <v>23.616</v>
      </c>
    </row>
    <row r="150" spans="1:25" ht="12.75">
      <c r="A150" s="20">
        <v>144</v>
      </c>
      <c r="B150" s="21" t="s">
        <v>141</v>
      </c>
      <c r="C150" s="23">
        <v>25.3</v>
      </c>
      <c r="D150" s="23">
        <v>28</v>
      </c>
      <c r="E150" s="23">
        <v>27.4</v>
      </c>
      <c r="F150" s="22">
        <v>29</v>
      </c>
      <c r="G150" s="30">
        <v>24.7</v>
      </c>
      <c r="H150" s="23">
        <v>22.3</v>
      </c>
      <c r="I150" s="23">
        <v>20.5</v>
      </c>
      <c r="J150" s="23">
        <v>16.7</v>
      </c>
      <c r="K150" s="23">
        <v>15.8</v>
      </c>
      <c r="L150" s="30">
        <v>15.1</v>
      </c>
      <c r="M150" s="23">
        <v>12.2</v>
      </c>
      <c r="N150" s="31">
        <v>8.7</v>
      </c>
      <c r="O150" s="31">
        <v>6.6</v>
      </c>
      <c r="P150" s="31">
        <v>6.9</v>
      </c>
      <c r="Q150" s="32">
        <v>6.7</v>
      </c>
      <c r="R150" s="31">
        <v>5.1</v>
      </c>
      <c r="S150" s="31">
        <v>1.8</v>
      </c>
      <c r="T150" s="31">
        <v>-1.6</v>
      </c>
      <c r="U150" s="35">
        <v>-4</v>
      </c>
      <c r="V150" s="36">
        <v>-5.2</v>
      </c>
      <c r="W150" s="28">
        <f t="shared" si="7"/>
        <v>0.011345617920119485</v>
      </c>
      <c r="X150" s="28">
        <f>SUM(X$41,$W$46:$W150)</f>
        <v>88.98400375341902</v>
      </c>
      <c r="Y150" s="29">
        <v>0.739</v>
      </c>
    </row>
    <row r="151" spans="1:25" ht="12.75">
      <c r="A151" s="20">
        <v>145</v>
      </c>
      <c r="B151" s="21" t="s">
        <v>92</v>
      </c>
      <c r="C151" s="23">
        <v>20.4</v>
      </c>
      <c r="D151" s="23">
        <v>22.9</v>
      </c>
      <c r="E151" s="23">
        <v>26.1</v>
      </c>
      <c r="F151" s="22">
        <v>29.1</v>
      </c>
      <c r="G151" s="30">
        <v>30.9</v>
      </c>
      <c r="H151" s="23">
        <v>30.9</v>
      </c>
      <c r="I151" s="23">
        <v>30</v>
      </c>
      <c r="J151" s="23">
        <v>28.7</v>
      </c>
      <c r="K151" s="23">
        <v>27.4</v>
      </c>
      <c r="L151" s="30">
        <v>24.6</v>
      </c>
      <c r="M151" s="23">
        <v>24.5</v>
      </c>
      <c r="N151" s="31">
        <v>23.7</v>
      </c>
      <c r="O151" s="31">
        <v>21.1</v>
      </c>
      <c r="P151" s="31">
        <v>19.2</v>
      </c>
      <c r="Q151" s="32">
        <v>17.7</v>
      </c>
      <c r="R151" s="31">
        <v>16.5</v>
      </c>
      <c r="S151" s="31">
        <v>15.2</v>
      </c>
      <c r="T151" s="31">
        <v>13.8</v>
      </c>
      <c r="U151" s="31">
        <v>12.3</v>
      </c>
      <c r="V151" s="32">
        <v>11</v>
      </c>
      <c r="W151" s="28">
        <f t="shared" si="7"/>
        <v>0.05542311324983942</v>
      </c>
      <c r="X151" s="28">
        <f>SUM(X$41,$W$46:$W151)</f>
        <v>89.03942686666886</v>
      </c>
      <c r="Y151" s="29">
        <v>3.61</v>
      </c>
    </row>
    <row r="152" spans="1:25" ht="12.75">
      <c r="A152" s="20">
        <v>146</v>
      </c>
      <c r="B152" s="21" t="s">
        <v>116</v>
      </c>
      <c r="C152" s="23">
        <v>22.7</v>
      </c>
      <c r="D152" s="23">
        <v>25.3</v>
      </c>
      <c r="E152" s="23">
        <v>27.3</v>
      </c>
      <c r="F152" s="22">
        <v>29.1</v>
      </c>
      <c r="G152" s="30">
        <v>31.3</v>
      </c>
      <c r="H152" s="23">
        <v>33.5</v>
      </c>
      <c r="I152" s="23">
        <v>33.9</v>
      </c>
      <c r="J152" s="23">
        <v>33.1</v>
      </c>
      <c r="K152" s="23">
        <v>31.9</v>
      </c>
      <c r="L152" s="30">
        <v>30.6</v>
      </c>
      <c r="M152" s="23">
        <v>28.8</v>
      </c>
      <c r="N152" s="31">
        <v>26.7</v>
      </c>
      <c r="O152" s="31">
        <v>24.4</v>
      </c>
      <c r="P152" s="31">
        <v>22.1</v>
      </c>
      <c r="Q152" s="32">
        <v>19.9</v>
      </c>
      <c r="R152" s="31">
        <v>17.9</v>
      </c>
      <c r="S152" s="31">
        <v>15.9</v>
      </c>
      <c r="T152" s="31">
        <v>13.9</v>
      </c>
      <c r="U152" s="31">
        <v>11.9</v>
      </c>
      <c r="V152" s="32">
        <v>10</v>
      </c>
      <c r="W152" s="28">
        <f t="shared" si="7"/>
        <v>0.09578526414563661</v>
      </c>
      <c r="X152" s="28">
        <f>SUM(X$41,$W$46:$W152)</f>
        <v>89.1352121308145</v>
      </c>
      <c r="Y152" s="29">
        <v>6.239</v>
      </c>
    </row>
    <row r="153" spans="1:25" ht="12.75">
      <c r="A153" s="20">
        <v>147</v>
      </c>
      <c r="B153" s="21" t="s">
        <v>131</v>
      </c>
      <c r="C153" s="23">
        <v>24.2</v>
      </c>
      <c r="D153" s="23">
        <v>25.6</v>
      </c>
      <c r="E153" s="23">
        <v>27.4</v>
      </c>
      <c r="F153" s="22">
        <v>29.2</v>
      </c>
      <c r="G153" s="30">
        <v>29.3</v>
      </c>
      <c r="H153" s="23">
        <v>32</v>
      </c>
      <c r="I153" s="23">
        <v>34.8</v>
      </c>
      <c r="J153" s="23">
        <v>30.6</v>
      </c>
      <c r="K153" s="23">
        <v>23.9</v>
      </c>
      <c r="L153" s="30">
        <v>13.9</v>
      </c>
      <c r="M153" s="23">
        <v>13.5</v>
      </c>
      <c r="N153" s="31">
        <v>14.9</v>
      </c>
      <c r="O153" s="31">
        <v>14.6</v>
      </c>
      <c r="P153" s="31">
        <v>12.1</v>
      </c>
      <c r="Q153" s="32">
        <v>9</v>
      </c>
      <c r="R153" s="31">
        <v>7.2</v>
      </c>
      <c r="S153" s="31">
        <v>6.5</v>
      </c>
      <c r="T153" s="31">
        <v>5.9</v>
      </c>
      <c r="U153" s="31">
        <v>4.6</v>
      </c>
      <c r="V153" s="32">
        <v>2.8</v>
      </c>
      <c r="W153" s="28">
        <f t="shared" si="7"/>
        <v>1.0657972146584773</v>
      </c>
      <c r="X153" s="28">
        <f>SUM(X$41,$W$46:$W153)</f>
        <v>90.20100934547297</v>
      </c>
      <c r="Y153" s="29">
        <v>69.421</v>
      </c>
    </row>
    <row r="154" spans="1:25" ht="12.75">
      <c r="A154" s="20">
        <v>148</v>
      </c>
      <c r="B154" s="21" t="s">
        <v>190</v>
      </c>
      <c r="C154" s="23">
        <v>32.5</v>
      </c>
      <c r="D154" s="23">
        <v>32.7</v>
      </c>
      <c r="E154" s="23">
        <v>35.4</v>
      </c>
      <c r="F154" s="22">
        <v>29.4</v>
      </c>
      <c r="G154" s="30">
        <v>30.3</v>
      </c>
      <c r="H154" s="23">
        <v>28.3</v>
      </c>
      <c r="I154" s="23">
        <v>30.6</v>
      </c>
      <c r="J154" s="23">
        <v>33.2</v>
      </c>
      <c r="K154" s="23">
        <v>28.3</v>
      </c>
      <c r="L154" s="30">
        <v>25</v>
      </c>
      <c r="M154" s="23">
        <v>22.8</v>
      </c>
      <c r="N154" s="31">
        <v>20.9</v>
      </c>
      <c r="O154" s="31">
        <v>20.1</v>
      </c>
      <c r="P154" s="31">
        <v>18.5</v>
      </c>
      <c r="Q154" s="32">
        <v>15.9</v>
      </c>
      <c r="R154" s="31">
        <v>13.2</v>
      </c>
      <c r="S154" s="31">
        <v>10.8</v>
      </c>
      <c r="T154" s="31">
        <v>8.9</v>
      </c>
      <c r="U154" s="31">
        <v>7.8</v>
      </c>
      <c r="V154" s="32">
        <v>6.7</v>
      </c>
      <c r="W154" s="28">
        <f t="shared" si="7"/>
        <v>0.10055994232311585</v>
      </c>
      <c r="X154" s="28">
        <f>SUM(X$41,$W$46:$W154)</f>
        <v>90.30156928779608</v>
      </c>
      <c r="Y154" s="29">
        <v>6.55</v>
      </c>
    </row>
    <row r="155" spans="1:25" ht="12.75">
      <c r="A155" s="20">
        <v>149</v>
      </c>
      <c r="B155" s="21" t="s">
        <v>204</v>
      </c>
      <c r="C155" s="23">
        <v>37.3</v>
      </c>
      <c r="D155" s="23">
        <v>37.1</v>
      </c>
      <c r="E155" s="23">
        <v>34</v>
      </c>
      <c r="F155" s="22">
        <v>29.6</v>
      </c>
      <c r="G155" s="30">
        <v>29.2</v>
      </c>
      <c r="H155" s="23">
        <v>25.5</v>
      </c>
      <c r="I155" s="23">
        <v>26.3</v>
      </c>
      <c r="J155" s="23">
        <v>23.6</v>
      </c>
      <c r="K155" s="23">
        <v>25</v>
      </c>
      <c r="L155" s="30">
        <v>22.2</v>
      </c>
      <c r="M155" s="23">
        <v>20.8</v>
      </c>
      <c r="N155" s="31">
        <v>18.7</v>
      </c>
      <c r="O155" s="31">
        <v>16.5</v>
      </c>
      <c r="P155" s="31">
        <v>14.4</v>
      </c>
      <c r="Q155" s="32">
        <v>12.6</v>
      </c>
      <c r="R155" s="31">
        <v>11.5</v>
      </c>
      <c r="S155" s="31">
        <v>10.4</v>
      </c>
      <c r="T155" s="31">
        <v>9.1</v>
      </c>
      <c r="U155" s="31">
        <v>7.8</v>
      </c>
      <c r="V155" s="32">
        <v>6.8</v>
      </c>
      <c r="W155" s="28">
        <f t="shared" si="7"/>
        <v>0.005741895943335165</v>
      </c>
      <c r="X155" s="28">
        <f>SUM(X$41,$W$46:$W155)</f>
        <v>90.30731118373942</v>
      </c>
      <c r="Y155" s="29">
        <v>0.374</v>
      </c>
    </row>
    <row r="156" spans="1:25" ht="12.75">
      <c r="A156" s="20">
        <v>150</v>
      </c>
      <c r="B156" s="21" t="s">
        <v>148</v>
      </c>
      <c r="C156" s="23">
        <v>26.2</v>
      </c>
      <c r="D156" s="23">
        <v>27.7</v>
      </c>
      <c r="E156" s="23">
        <v>29.5</v>
      </c>
      <c r="F156" s="22">
        <v>29.7</v>
      </c>
      <c r="G156" s="30">
        <v>29.1</v>
      </c>
      <c r="H156" s="23">
        <v>28.4</v>
      </c>
      <c r="I156" s="23">
        <v>26.7</v>
      </c>
      <c r="J156" s="23">
        <v>24.2</v>
      </c>
      <c r="K156" s="23">
        <v>21.6</v>
      </c>
      <c r="L156" s="30">
        <v>20.4</v>
      </c>
      <c r="M156" s="23">
        <v>18.2</v>
      </c>
      <c r="N156" s="31">
        <v>15.9</v>
      </c>
      <c r="O156" s="31">
        <v>14</v>
      </c>
      <c r="P156" s="31">
        <v>12.4</v>
      </c>
      <c r="Q156" s="32">
        <v>10.8</v>
      </c>
      <c r="R156" s="31">
        <v>9.2</v>
      </c>
      <c r="S156" s="31">
        <v>7.7</v>
      </c>
      <c r="T156" s="31">
        <v>6.1</v>
      </c>
      <c r="U156" s="31">
        <v>4.7</v>
      </c>
      <c r="V156" s="32">
        <v>3.5</v>
      </c>
      <c r="W156" s="28">
        <f t="shared" si="7"/>
        <v>0.20052113079117803</v>
      </c>
      <c r="X156" s="28">
        <f>SUM(X$41,$W$46:$W156)</f>
        <v>90.50783231453059</v>
      </c>
      <c r="Y156" s="29">
        <v>13.061</v>
      </c>
    </row>
    <row r="157" spans="1:25" ht="12.75">
      <c r="A157" s="20">
        <v>151</v>
      </c>
      <c r="B157" s="21" t="s">
        <v>149</v>
      </c>
      <c r="C157" s="23">
        <v>26.6</v>
      </c>
      <c r="D157" s="23">
        <v>28.3</v>
      </c>
      <c r="E157" s="23">
        <v>29</v>
      </c>
      <c r="F157" s="22">
        <v>29.8</v>
      </c>
      <c r="G157" s="30">
        <v>30.5</v>
      </c>
      <c r="H157" s="23">
        <v>31.6</v>
      </c>
      <c r="I157" s="23">
        <v>30.7</v>
      </c>
      <c r="J157" s="23">
        <v>30.4</v>
      </c>
      <c r="K157" s="23">
        <v>27.6</v>
      </c>
      <c r="L157" s="30">
        <v>26.1</v>
      </c>
      <c r="M157" s="23">
        <v>27.5</v>
      </c>
      <c r="N157" s="31">
        <v>26.1</v>
      </c>
      <c r="O157" s="31">
        <v>23.6</v>
      </c>
      <c r="P157" s="31">
        <v>21.2</v>
      </c>
      <c r="Q157" s="32">
        <v>19.3</v>
      </c>
      <c r="R157" s="31">
        <v>17.7</v>
      </c>
      <c r="S157" s="31">
        <v>15.9</v>
      </c>
      <c r="T157" s="31">
        <v>14.1</v>
      </c>
      <c r="U157" s="31">
        <v>12.1</v>
      </c>
      <c r="V157" s="32">
        <v>10.2</v>
      </c>
      <c r="W157" s="28">
        <f t="shared" si="7"/>
        <v>0.5907397649937178</v>
      </c>
      <c r="X157" s="28">
        <f>SUM(X$41,$W$46:$W157)</f>
        <v>91.0985720795243</v>
      </c>
      <c r="Y157" s="29">
        <v>38.478</v>
      </c>
    </row>
    <row r="158" spans="1:25" ht="12.75">
      <c r="A158" s="20">
        <v>152</v>
      </c>
      <c r="B158" s="21" t="s">
        <v>169</v>
      </c>
      <c r="C158" s="23">
        <v>28.1</v>
      </c>
      <c r="D158" s="23">
        <v>29.7</v>
      </c>
      <c r="E158" s="23">
        <v>30.5</v>
      </c>
      <c r="F158" s="22">
        <v>29.8</v>
      </c>
      <c r="G158" s="30">
        <v>29.9</v>
      </c>
      <c r="H158" s="23">
        <v>30.6</v>
      </c>
      <c r="I158" s="23">
        <v>29.5</v>
      </c>
      <c r="J158" s="23">
        <v>29.3</v>
      </c>
      <c r="K158" s="23">
        <v>29.4</v>
      </c>
      <c r="L158" s="30">
        <v>27.2</v>
      </c>
      <c r="M158" s="23">
        <v>25.3</v>
      </c>
      <c r="N158" s="31">
        <v>23.8</v>
      </c>
      <c r="O158" s="31">
        <v>21.8</v>
      </c>
      <c r="P158" s="31">
        <v>20</v>
      </c>
      <c r="Q158" s="32">
        <v>18.2</v>
      </c>
      <c r="R158" s="31">
        <v>16.4</v>
      </c>
      <c r="S158" s="31">
        <v>14.7</v>
      </c>
      <c r="T158" s="31">
        <v>13</v>
      </c>
      <c r="U158" s="31">
        <v>11.4</v>
      </c>
      <c r="V158" s="32">
        <v>9.9</v>
      </c>
      <c r="W158" s="28">
        <f t="shared" si="7"/>
        <v>0.003300822534270215</v>
      </c>
      <c r="X158" s="28">
        <f>SUM(X$41,$W$46:$W158)</f>
        <v>91.10187290205857</v>
      </c>
      <c r="Y158" s="29">
        <v>0.215</v>
      </c>
    </row>
    <row r="159" spans="1:25" ht="12.75">
      <c r="A159" s="20">
        <v>153</v>
      </c>
      <c r="B159" s="21" t="s">
        <v>180</v>
      </c>
      <c r="C159" s="23">
        <v>29.8</v>
      </c>
      <c r="D159" s="23">
        <v>30.5</v>
      </c>
      <c r="E159" s="23">
        <v>30.8</v>
      </c>
      <c r="F159" s="22">
        <v>30</v>
      </c>
      <c r="G159" s="30">
        <v>28.9</v>
      </c>
      <c r="H159" s="23">
        <v>28.6</v>
      </c>
      <c r="I159" s="23">
        <v>27.3</v>
      </c>
      <c r="J159" s="23">
        <v>26.6</v>
      </c>
      <c r="K159" s="23">
        <v>25.4</v>
      </c>
      <c r="L159" s="30">
        <v>23.6</v>
      </c>
      <c r="M159" s="23">
        <v>23</v>
      </c>
      <c r="N159" s="31">
        <v>21</v>
      </c>
      <c r="O159" s="31">
        <v>18.5</v>
      </c>
      <c r="P159" s="31">
        <v>16.3</v>
      </c>
      <c r="Q159" s="32">
        <v>14.3</v>
      </c>
      <c r="R159" s="31">
        <v>12.5</v>
      </c>
      <c r="S159" s="31">
        <v>10.6</v>
      </c>
      <c r="T159" s="31">
        <v>8.6</v>
      </c>
      <c r="U159" s="31">
        <v>7.5</v>
      </c>
      <c r="V159" s="32">
        <v>6.3</v>
      </c>
      <c r="W159" s="28">
        <f t="shared" si="7"/>
        <v>1.2983132950376512</v>
      </c>
      <c r="X159" s="28">
        <f>SUM(X$41,$W$46:$W159)</f>
        <v>92.40018619709622</v>
      </c>
      <c r="Y159" s="29">
        <v>84.566</v>
      </c>
    </row>
    <row r="160" spans="1:25" ht="12.75">
      <c r="A160" s="20">
        <v>154</v>
      </c>
      <c r="B160" s="21" t="s">
        <v>189</v>
      </c>
      <c r="C160" s="23">
        <v>32.3</v>
      </c>
      <c r="D160" s="23">
        <v>34.4</v>
      </c>
      <c r="E160" s="23">
        <v>33.5</v>
      </c>
      <c r="F160" s="22">
        <v>30</v>
      </c>
      <c r="G160" s="30">
        <v>27.1</v>
      </c>
      <c r="H160" s="23">
        <v>25.4</v>
      </c>
      <c r="I160" s="23">
        <v>30.6</v>
      </c>
      <c r="J160" s="23">
        <v>31.4</v>
      </c>
      <c r="K160" s="23">
        <v>28.8</v>
      </c>
      <c r="L160" s="30">
        <v>25.6</v>
      </c>
      <c r="M160" s="23">
        <v>25.6</v>
      </c>
      <c r="N160" s="31">
        <v>24.2</v>
      </c>
      <c r="O160" s="31">
        <v>22.3</v>
      </c>
      <c r="P160" s="31">
        <v>20.2</v>
      </c>
      <c r="Q160" s="32">
        <v>18.1</v>
      </c>
      <c r="R160" s="31">
        <v>16.2</v>
      </c>
      <c r="S160" s="31">
        <v>14.5</v>
      </c>
      <c r="T160" s="31">
        <v>12.8</v>
      </c>
      <c r="U160" s="31">
        <v>10.9</v>
      </c>
      <c r="V160" s="32">
        <v>9.1</v>
      </c>
      <c r="W160" s="28">
        <f t="shared" si="7"/>
        <v>0.007783800115697671</v>
      </c>
      <c r="X160" s="28">
        <f>SUM(X$41,$W$46:$W160)</f>
        <v>92.40796999721192</v>
      </c>
      <c r="Y160" s="29">
        <v>0.507</v>
      </c>
    </row>
    <row r="161" spans="1:25" ht="12.75">
      <c r="A161" s="20">
        <v>155</v>
      </c>
      <c r="B161" s="21" t="s">
        <v>104</v>
      </c>
      <c r="C161" s="23">
        <v>21.4</v>
      </c>
      <c r="D161" s="23">
        <v>24.1</v>
      </c>
      <c r="E161" s="23">
        <v>27.2</v>
      </c>
      <c r="F161" s="22">
        <v>30.3</v>
      </c>
      <c r="G161" s="30">
        <v>33.2</v>
      </c>
      <c r="H161" s="23">
        <v>33.9</v>
      </c>
      <c r="I161" s="23">
        <v>32</v>
      </c>
      <c r="J161" s="23">
        <v>32.2</v>
      </c>
      <c r="K161" s="23">
        <v>32</v>
      </c>
      <c r="L161" s="30">
        <v>29.8</v>
      </c>
      <c r="M161" s="23">
        <v>26.3</v>
      </c>
      <c r="N161" s="31">
        <v>25.9</v>
      </c>
      <c r="O161" s="31">
        <v>25</v>
      </c>
      <c r="P161" s="31">
        <v>23.7</v>
      </c>
      <c r="Q161" s="32">
        <v>21.9</v>
      </c>
      <c r="R161" s="31">
        <v>19.7</v>
      </c>
      <c r="S161" s="31">
        <v>17.7</v>
      </c>
      <c r="T161" s="31">
        <v>16</v>
      </c>
      <c r="U161" s="31">
        <v>14.6</v>
      </c>
      <c r="V161" s="32">
        <v>13.3</v>
      </c>
      <c r="W161" s="28">
        <f t="shared" si="7"/>
        <v>0.2030543201779436</v>
      </c>
      <c r="X161" s="28">
        <f>SUM(X$41,$W$46:$W161)</f>
        <v>92.61102431738986</v>
      </c>
      <c r="Y161" s="29">
        <v>13.226</v>
      </c>
    </row>
    <row r="162" spans="1:25" ht="12.75">
      <c r="A162" s="20">
        <v>156</v>
      </c>
      <c r="B162" s="21" t="s">
        <v>150</v>
      </c>
      <c r="C162" s="23">
        <v>26.6</v>
      </c>
      <c r="D162" s="23">
        <v>29.4</v>
      </c>
      <c r="E162" s="23">
        <v>30.6</v>
      </c>
      <c r="F162" s="22">
        <v>30.4</v>
      </c>
      <c r="G162" s="30">
        <v>28.1</v>
      </c>
      <c r="H162" s="23">
        <v>24.7</v>
      </c>
      <c r="I162" s="23">
        <v>22.9</v>
      </c>
      <c r="J162" s="23">
        <v>21.9</v>
      </c>
      <c r="K162" s="23">
        <v>19.8</v>
      </c>
      <c r="L162" s="30">
        <v>19.1</v>
      </c>
      <c r="M162" s="23">
        <v>17.7</v>
      </c>
      <c r="N162" s="31">
        <v>15.8</v>
      </c>
      <c r="O162" s="31">
        <v>14</v>
      </c>
      <c r="P162" s="31">
        <v>12.4</v>
      </c>
      <c r="Q162" s="32">
        <v>11</v>
      </c>
      <c r="R162" s="31">
        <v>9.6</v>
      </c>
      <c r="S162" s="31">
        <v>8</v>
      </c>
      <c r="T162" s="31">
        <v>6.5</v>
      </c>
      <c r="U162" s="31">
        <v>5.1</v>
      </c>
      <c r="V162" s="32">
        <v>3.9</v>
      </c>
      <c r="W162" s="28">
        <f t="shared" si="7"/>
        <v>0.04961980665470389</v>
      </c>
      <c r="X162" s="28">
        <f>SUM(X$41,$W$46:$W162)</f>
        <v>92.66064412404457</v>
      </c>
      <c r="Y162" s="29">
        <v>3.232</v>
      </c>
    </row>
    <row r="163" spans="1:25" ht="12.75">
      <c r="A163" s="20">
        <v>157</v>
      </c>
      <c r="B163" s="21" t="s">
        <v>195</v>
      </c>
      <c r="C163" s="23">
        <v>33.2</v>
      </c>
      <c r="D163" s="23">
        <v>33.5</v>
      </c>
      <c r="E163" s="23">
        <v>34.1</v>
      </c>
      <c r="F163" s="22">
        <v>30.6</v>
      </c>
      <c r="G163" s="30">
        <v>28.3</v>
      </c>
      <c r="H163" s="23">
        <v>26.5</v>
      </c>
      <c r="I163" s="23">
        <v>29.3</v>
      </c>
      <c r="J163" s="23">
        <v>30.8</v>
      </c>
      <c r="K163" s="23">
        <v>24.2</v>
      </c>
      <c r="L163" s="30">
        <v>26.9</v>
      </c>
      <c r="M163" s="23">
        <v>23.7</v>
      </c>
      <c r="N163" s="31">
        <v>19.3</v>
      </c>
      <c r="O163" s="31">
        <v>16.7</v>
      </c>
      <c r="P163" s="31">
        <v>15.9</v>
      </c>
      <c r="Q163" s="32">
        <v>15.8</v>
      </c>
      <c r="R163" s="31">
        <v>15.2</v>
      </c>
      <c r="S163" s="31">
        <v>12.9</v>
      </c>
      <c r="T163" s="31">
        <v>9.7</v>
      </c>
      <c r="U163" s="31">
        <v>6.9</v>
      </c>
      <c r="V163" s="32">
        <v>5.2</v>
      </c>
      <c r="W163" s="28">
        <f t="shared" si="7"/>
        <v>0.0028248899828173</v>
      </c>
      <c r="X163" s="28">
        <f>SUM(X$41,$W$46:$W163)</f>
        <v>92.66346901402738</v>
      </c>
      <c r="Y163" s="29">
        <v>0.184</v>
      </c>
    </row>
    <row r="164" spans="1:25" ht="12.75">
      <c r="A164" s="20">
        <v>158</v>
      </c>
      <c r="B164" s="21" t="s">
        <v>155</v>
      </c>
      <c r="C164" s="23">
        <v>27</v>
      </c>
      <c r="D164" s="23">
        <v>27.7</v>
      </c>
      <c r="E164" s="23">
        <v>28.8</v>
      </c>
      <c r="F164" s="22">
        <v>30.8</v>
      </c>
      <c r="G164" s="30">
        <v>33.4</v>
      </c>
      <c r="H164" s="23">
        <v>34</v>
      </c>
      <c r="I164" s="23">
        <v>34.7</v>
      </c>
      <c r="J164" s="23">
        <v>33.2</v>
      </c>
      <c r="K164" s="23">
        <v>29</v>
      </c>
      <c r="L164" s="30">
        <v>22.1</v>
      </c>
      <c r="M164" s="23">
        <v>13.2</v>
      </c>
      <c r="N164" s="31">
        <v>7.3</v>
      </c>
      <c r="O164" s="31">
        <v>5.9</v>
      </c>
      <c r="P164" s="31">
        <v>5.9</v>
      </c>
      <c r="Q164" s="32">
        <v>4.8</v>
      </c>
      <c r="R164" s="31">
        <v>4.6</v>
      </c>
      <c r="S164" s="31">
        <v>4.5</v>
      </c>
      <c r="T164" s="31">
        <v>4.6</v>
      </c>
      <c r="U164" s="31">
        <v>4.6</v>
      </c>
      <c r="V164" s="32">
        <v>4.5</v>
      </c>
      <c r="W164" s="28">
        <f t="shared" si="7"/>
        <v>0.017271745818855776</v>
      </c>
      <c r="X164" s="28">
        <f>SUM(X$41,$W$46:$W164)</f>
        <v>92.68074075984624</v>
      </c>
      <c r="Y164" s="29">
        <v>1.125</v>
      </c>
    </row>
    <row r="165" spans="1:25" ht="12.75">
      <c r="A165" s="20">
        <v>159</v>
      </c>
      <c r="B165" s="21" t="s">
        <v>135</v>
      </c>
      <c r="C165" s="23">
        <v>24.7</v>
      </c>
      <c r="D165" s="23">
        <v>27.7</v>
      </c>
      <c r="E165" s="23">
        <v>30.5</v>
      </c>
      <c r="F165" s="22">
        <v>30.8</v>
      </c>
      <c r="G165" s="30">
        <v>29.9</v>
      </c>
      <c r="H165" s="23">
        <v>26.4</v>
      </c>
      <c r="I165" s="23">
        <v>26.6</v>
      </c>
      <c r="J165" s="23">
        <v>23.4</v>
      </c>
      <c r="K165" s="23">
        <v>20.1</v>
      </c>
      <c r="L165" s="30">
        <v>17</v>
      </c>
      <c r="M165" s="23">
        <v>14.9</v>
      </c>
      <c r="N165" s="31">
        <v>14.7</v>
      </c>
      <c r="O165" s="31">
        <v>14</v>
      </c>
      <c r="P165" s="31">
        <v>12.5</v>
      </c>
      <c r="Q165" s="32">
        <v>10.5</v>
      </c>
      <c r="R165" s="31">
        <v>8.5</v>
      </c>
      <c r="S165" s="31">
        <v>7</v>
      </c>
      <c r="T165" s="31">
        <v>5.7</v>
      </c>
      <c r="U165" s="31">
        <v>4.8</v>
      </c>
      <c r="V165" s="32">
        <v>3.7</v>
      </c>
      <c r="W165" s="28">
        <f t="shared" si="7"/>
        <v>0.4681794566631172</v>
      </c>
      <c r="X165" s="28">
        <f>SUM(X$41,$W$46:$W165)</f>
        <v>93.14892021650937</v>
      </c>
      <c r="Y165" s="29">
        <v>30.495</v>
      </c>
    </row>
    <row r="166" spans="1:25" ht="12.75">
      <c r="A166" s="20">
        <v>160</v>
      </c>
      <c r="B166" s="21" t="s">
        <v>183</v>
      </c>
      <c r="C166" s="23">
        <v>31.1</v>
      </c>
      <c r="D166" s="23">
        <v>32.1</v>
      </c>
      <c r="E166" s="23">
        <v>32.6</v>
      </c>
      <c r="F166" s="22">
        <v>30.8</v>
      </c>
      <c r="G166" s="30">
        <v>25.8</v>
      </c>
      <c r="H166" s="23">
        <v>24.9</v>
      </c>
      <c r="I166" s="23">
        <v>23.2</v>
      </c>
      <c r="J166" s="23">
        <v>21.4</v>
      </c>
      <c r="K166" s="23">
        <v>19.8</v>
      </c>
      <c r="L166" s="30">
        <v>17.9</v>
      </c>
      <c r="M166" s="23">
        <v>15.6</v>
      </c>
      <c r="N166" s="31">
        <v>13.2</v>
      </c>
      <c r="O166" s="31">
        <v>11.8</v>
      </c>
      <c r="P166" s="31">
        <v>10.4</v>
      </c>
      <c r="Q166" s="32">
        <v>9</v>
      </c>
      <c r="R166" s="31">
        <v>7.5</v>
      </c>
      <c r="S166" s="31">
        <v>6</v>
      </c>
      <c r="T166" s="31">
        <v>4.6</v>
      </c>
      <c r="U166" s="31">
        <v>3.3</v>
      </c>
      <c r="V166" s="32">
        <v>2.1</v>
      </c>
      <c r="W166" s="28">
        <f t="shared" si="7"/>
        <v>0.6900407889549259</v>
      </c>
      <c r="X166" s="28">
        <f>SUM(X$41,$W$46:$W166)</f>
        <v>93.8389610054643</v>
      </c>
      <c r="Y166" s="29">
        <v>44.946</v>
      </c>
    </row>
    <row r="167" spans="1:25" ht="12.75">
      <c r="A167" s="20">
        <v>161</v>
      </c>
      <c r="B167" s="21" t="s">
        <v>192</v>
      </c>
      <c r="C167" s="23">
        <v>32.8</v>
      </c>
      <c r="D167" s="23">
        <v>32.9</v>
      </c>
      <c r="E167" s="23">
        <v>33.1</v>
      </c>
      <c r="F167" s="22">
        <v>31.1</v>
      </c>
      <c r="G167" s="30">
        <v>28.2</v>
      </c>
      <c r="H167" s="23">
        <v>24.2</v>
      </c>
      <c r="I167" s="23">
        <v>21.3</v>
      </c>
      <c r="J167" s="23">
        <v>19.4</v>
      </c>
      <c r="K167" s="23">
        <v>16.6</v>
      </c>
      <c r="L167" s="30">
        <v>14</v>
      </c>
      <c r="M167" s="23">
        <v>13.9</v>
      </c>
      <c r="N167" s="31">
        <v>13.3</v>
      </c>
      <c r="O167" s="31">
        <v>11.8</v>
      </c>
      <c r="P167" s="31">
        <v>9.6</v>
      </c>
      <c r="Q167" s="32">
        <v>7.5</v>
      </c>
      <c r="R167" s="31">
        <v>5.7</v>
      </c>
      <c r="S167" s="31">
        <v>4.1</v>
      </c>
      <c r="T167" s="31">
        <v>2.3</v>
      </c>
      <c r="U167" s="31">
        <v>0</v>
      </c>
      <c r="V167" s="34">
        <v>-2.4</v>
      </c>
      <c r="W167" s="28">
        <f t="shared" si="7"/>
        <v>0.0018269668910611886</v>
      </c>
      <c r="X167" s="28">
        <f>SUM(X$41,$W$46:$W167)</f>
        <v>93.84078797235536</v>
      </c>
      <c r="Y167" s="29">
        <v>0.119</v>
      </c>
    </row>
    <row r="168" spans="1:25" ht="12.75">
      <c r="A168" s="20">
        <v>162</v>
      </c>
      <c r="B168" s="21" t="s">
        <v>185</v>
      </c>
      <c r="C168" s="23">
        <v>31.2</v>
      </c>
      <c r="D168" s="23">
        <v>33</v>
      </c>
      <c r="E168" s="23">
        <v>34.1</v>
      </c>
      <c r="F168" s="22">
        <v>31.2</v>
      </c>
      <c r="G168" s="30">
        <v>27.1</v>
      </c>
      <c r="H168" s="23">
        <v>22.2</v>
      </c>
      <c r="I168" s="23">
        <v>23.3</v>
      </c>
      <c r="J168" s="23">
        <v>19.4</v>
      </c>
      <c r="K168" s="23">
        <v>16.5</v>
      </c>
      <c r="L168" s="30">
        <v>17.2</v>
      </c>
      <c r="M168" s="23">
        <v>14.4</v>
      </c>
      <c r="N168" s="31">
        <v>12.6</v>
      </c>
      <c r="O168" s="31">
        <v>10.9</v>
      </c>
      <c r="P168" s="31">
        <v>9.1</v>
      </c>
      <c r="Q168" s="32">
        <v>7.5</v>
      </c>
      <c r="R168" s="31">
        <v>5.9</v>
      </c>
      <c r="S168" s="31">
        <v>4</v>
      </c>
      <c r="T168" s="31">
        <v>1.9</v>
      </c>
      <c r="U168" s="31">
        <v>-0.20000000000000107</v>
      </c>
      <c r="V168" s="34">
        <v>-2.1</v>
      </c>
      <c r="W168" s="28">
        <f t="shared" si="7"/>
        <v>0.006939403653442499</v>
      </c>
      <c r="X168" s="28">
        <f>SUM(X$41,$W$46:$W168)</f>
        <v>93.8477273760088</v>
      </c>
      <c r="Y168" s="29">
        <v>0.452</v>
      </c>
    </row>
    <row r="169" spans="1:25" ht="12.75">
      <c r="A169" s="20">
        <v>163</v>
      </c>
      <c r="B169" s="21" t="s">
        <v>133</v>
      </c>
      <c r="C169" s="23">
        <v>24.3</v>
      </c>
      <c r="D169" s="23">
        <v>26.3</v>
      </c>
      <c r="E169" s="23">
        <v>28.7</v>
      </c>
      <c r="F169" s="22">
        <v>31.5</v>
      </c>
      <c r="G169" s="30">
        <v>34.9</v>
      </c>
      <c r="H169" s="23">
        <v>37.1</v>
      </c>
      <c r="I169" s="23">
        <v>38.3</v>
      </c>
      <c r="J169" s="23">
        <v>36.4</v>
      </c>
      <c r="K169" s="23">
        <v>30.5</v>
      </c>
      <c r="L169" s="30">
        <v>26.3</v>
      </c>
      <c r="M169" s="23">
        <v>20.7</v>
      </c>
      <c r="N169" s="31">
        <v>19.4</v>
      </c>
      <c r="O169" s="31">
        <v>19.2</v>
      </c>
      <c r="P169" s="31">
        <v>17.7</v>
      </c>
      <c r="Q169" s="32">
        <v>15.5</v>
      </c>
      <c r="R169" s="31">
        <v>13.1</v>
      </c>
      <c r="S169" s="31">
        <v>11</v>
      </c>
      <c r="T169" s="31">
        <v>9.4</v>
      </c>
      <c r="U169" s="31">
        <v>8.3</v>
      </c>
      <c r="V169" s="32">
        <v>6.9</v>
      </c>
      <c r="W169" s="28">
        <f t="shared" si="7"/>
        <v>0.03848912601588572</v>
      </c>
      <c r="X169" s="28">
        <f>SUM(X$41,$W$46:$W169)</f>
        <v>93.8862165020247</v>
      </c>
      <c r="Y169" s="29">
        <v>2.507</v>
      </c>
    </row>
    <row r="170" spans="1:25" ht="12.75">
      <c r="A170" s="20">
        <v>164</v>
      </c>
      <c r="B170" s="21" t="s">
        <v>120</v>
      </c>
      <c r="C170" s="23">
        <v>23</v>
      </c>
      <c r="D170" s="23">
        <v>26.4</v>
      </c>
      <c r="E170" s="23">
        <v>29.7</v>
      </c>
      <c r="F170" s="22">
        <v>31.5</v>
      </c>
      <c r="G170" s="30">
        <v>32.6</v>
      </c>
      <c r="H170" s="23">
        <v>33.6</v>
      </c>
      <c r="I170" s="23">
        <v>35</v>
      </c>
      <c r="J170" s="23">
        <v>30.7</v>
      </c>
      <c r="K170" s="23">
        <v>29.4</v>
      </c>
      <c r="L170" s="30">
        <v>30</v>
      </c>
      <c r="M170" s="23">
        <v>29.1</v>
      </c>
      <c r="N170" s="31">
        <v>26.8</v>
      </c>
      <c r="O170" s="31">
        <v>24.1</v>
      </c>
      <c r="P170" s="31">
        <v>21.6</v>
      </c>
      <c r="Q170" s="32">
        <v>19.8</v>
      </c>
      <c r="R170" s="31">
        <v>18.4</v>
      </c>
      <c r="S170" s="31">
        <v>16.9</v>
      </c>
      <c r="T170" s="31">
        <v>15.1</v>
      </c>
      <c r="U170" s="31">
        <v>13.2</v>
      </c>
      <c r="V170" s="32">
        <v>11.5</v>
      </c>
      <c r="W170" s="28">
        <f t="shared" si="7"/>
        <v>0.012251425034175032</v>
      </c>
      <c r="X170" s="28">
        <f>SUM(X$41,$W$46:$W170)</f>
        <v>93.89846792705887</v>
      </c>
      <c r="Y170" s="29">
        <v>0.798</v>
      </c>
    </row>
    <row r="171" spans="1:25" ht="12.75">
      <c r="A171" s="20">
        <v>165</v>
      </c>
      <c r="B171" s="21" t="s">
        <v>137</v>
      </c>
      <c r="C171" s="23">
        <v>25</v>
      </c>
      <c r="D171" s="23">
        <v>27.4</v>
      </c>
      <c r="E171" s="23">
        <v>29.8</v>
      </c>
      <c r="F171" s="22">
        <v>31.5</v>
      </c>
      <c r="G171" s="30">
        <v>32.5</v>
      </c>
      <c r="H171" s="23">
        <v>32.5</v>
      </c>
      <c r="I171" s="23">
        <v>30.6</v>
      </c>
      <c r="J171" s="23">
        <v>29.3</v>
      </c>
      <c r="K171" s="23">
        <v>26.4</v>
      </c>
      <c r="L171" s="30">
        <v>22.5</v>
      </c>
      <c r="M171" s="23">
        <v>20.2</v>
      </c>
      <c r="N171" s="31">
        <v>20.5</v>
      </c>
      <c r="O171" s="31">
        <v>19.7</v>
      </c>
      <c r="P171" s="31">
        <v>18.8</v>
      </c>
      <c r="Q171" s="32">
        <v>17.1</v>
      </c>
      <c r="R171" s="31">
        <v>15.6</v>
      </c>
      <c r="S171" s="31">
        <v>14.2</v>
      </c>
      <c r="T171" s="31">
        <v>13</v>
      </c>
      <c r="U171" s="31">
        <v>11.9</v>
      </c>
      <c r="V171" s="32">
        <v>10.8</v>
      </c>
      <c r="W171" s="28">
        <f t="shared" si="7"/>
        <v>0.1762178653411792</v>
      </c>
      <c r="X171" s="28">
        <f>SUM(X$41,$W$46:$W171)</f>
        <v>94.07468579240005</v>
      </c>
      <c r="Y171" s="29">
        <v>11.478</v>
      </c>
    </row>
    <row r="172" spans="1:25" ht="12.75">
      <c r="A172" s="20">
        <v>166</v>
      </c>
      <c r="B172" s="21" t="s">
        <v>96</v>
      </c>
      <c r="C172" s="23">
        <v>20.7</v>
      </c>
      <c r="D172" s="23">
        <v>23.7</v>
      </c>
      <c r="E172" s="23">
        <v>30.5</v>
      </c>
      <c r="F172" s="22">
        <v>31.5</v>
      </c>
      <c r="G172" s="30">
        <v>29.8</v>
      </c>
      <c r="H172" s="23">
        <v>34.3</v>
      </c>
      <c r="I172" s="23">
        <v>35.5</v>
      </c>
      <c r="J172" s="23">
        <v>38.8</v>
      </c>
      <c r="K172" s="23">
        <v>38.7</v>
      </c>
      <c r="L172" s="30">
        <v>37</v>
      </c>
      <c r="M172" s="23">
        <v>34.9</v>
      </c>
      <c r="N172" s="31">
        <v>32.2</v>
      </c>
      <c r="O172" s="31">
        <v>29.5</v>
      </c>
      <c r="P172" s="31">
        <v>27</v>
      </c>
      <c r="Q172" s="32">
        <v>24.8</v>
      </c>
      <c r="R172" s="31">
        <v>22.7</v>
      </c>
      <c r="S172" s="31">
        <v>20.5</v>
      </c>
      <c r="T172" s="31">
        <v>18.4</v>
      </c>
      <c r="U172" s="31">
        <v>16.3</v>
      </c>
      <c r="V172" s="32">
        <v>14.6</v>
      </c>
      <c r="W172" s="28">
        <f t="shared" si="7"/>
        <v>0.05775671801825372</v>
      </c>
      <c r="X172" s="28">
        <f>SUM(X$41,$W$46:$W172)</f>
        <v>94.1324425104183</v>
      </c>
      <c r="Y172" s="29">
        <v>3.762</v>
      </c>
    </row>
    <row r="173" spans="1:25" ht="12.75">
      <c r="A173" s="20">
        <v>167</v>
      </c>
      <c r="B173" s="21" t="s">
        <v>157</v>
      </c>
      <c r="C173" s="23">
        <v>27.1</v>
      </c>
      <c r="D173" s="23">
        <v>29.6</v>
      </c>
      <c r="E173" s="23">
        <v>31</v>
      </c>
      <c r="F173" s="22">
        <v>31.5</v>
      </c>
      <c r="G173" s="30">
        <v>32.6</v>
      </c>
      <c r="H173" s="23">
        <v>32</v>
      </c>
      <c r="I173" s="23">
        <v>31.3</v>
      </c>
      <c r="J173" s="23">
        <v>27.5</v>
      </c>
      <c r="K173" s="23">
        <v>22.7</v>
      </c>
      <c r="L173" s="30">
        <v>16.2</v>
      </c>
      <c r="M173" s="23">
        <v>15.7</v>
      </c>
      <c r="N173" s="31">
        <v>15.9</v>
      </c>
      <c r="O173" s="31">
        <v>15.3</v>
      </c>
      <c r="P173" s="31">
        <v>13.6</v>
      </c>
      <c r="Q173" s="32">
        <v>11.2</v>
      </c>
      <c r="R173" s="31">
        <v>8.8</v>
      </c>
      <c r="S173" s="31">
        <v>7.1</v>
      </c>
      <c r="T173" s="31">
        <v>6</v>
      </c>
      <c r="U173" s="31">
        <v>5.1</v>
      </c>
      <c r="V173" s="32">
        <v>4</v>
      </c>
      <c r="W173" s="28">
        <f t="shared" si="7"/>
        <v>0.5043963885623891</v>
      </c>
      <c r="X173" s="28">
        <f>SUM(X$41,$W$46:$W173)</f>
        <v>94.63683889898068</v>
      </c>
      <c r="Y173" s="29">
        <v>32.854</v>
      </c>
    </row>
    <row r="174" spans="1:25" ht="12.75">
      <c r="A174" s="20">
        <v>168</v>
      </c>
      <c r="B174" s="21" t="s">
        <v>152</v>
      </c>
      <c r="C174" s="23">
        <v>26.8</v>
      </c>
      <c r="D174" s="23">
        <v>28</v>
      </c>
      <c r="E174" s="23">
        <v>29.8</v>
      </c>
      <c r="F174" s="22">
        <v>31.6</v>
      </c>
      <c r="G174" s="30">
        <v>33.3</v>
      </c>
      <c r="H174" s="23">
        <v>32.9</v>
      </c>
      <c r="I174" s="23">
        <v>32.8</v>
      </c>
      <c r="J174" s="23">
        <v>34.4</v>
      </c>
      <c r="K174" s="23">
        <v>33.6</v>
      </c>
      <c r="L174" s="30">
        <v>30.5</v>
      </c>
      <c r="M174" s="23">
        <v>31.8</v>
      </c>
      <c r="N174" s="31">
        <v>33.2</v>
      </c>
      <c r="O174" s="31">
        <v>32.8</v>
      </c>
      <c r="P174" s="31">
        <v>31.5</v>
      </c>
      <c r="Q174" s="32">
        <v>29.1</v>
      </c>
      <c r="R174" s="31">
        <v>26.3</v>
      </c>
      <c r="S174" s="31">
        <v>23.8</v>
      </c>
      <c r="T174" s="31">
        <v>21.6</v>
      </c>
      <c r="U174" s="31">
        <v>19.8</v>
      </c>
      <c r="V174" s="32">
        <v>17.9</v>
      </c>
      <c r="W174" s="28">
        <f aca="true" t="shared" si="8" ref="W174:W201">100*$Y174/$Y$203</f>
        <v>0.44441353441637166</v>
      </c>
      <c r="X174" s="28">
        <f>SUM(X$41,$W$46:$W174)</f>
        <v>95.08125243339705</v>
      </c>
      <c r="Y174" s="29">
        <v>28.947</v>
      </c>
    </row>
    <row r="175" spans="1:25" ht="12.75">
      <c r="A175" s="20">
        <v>169</v>
      </c>
      <c r="B175" s="21" t="s">
        <v>177</v>
      </c>
      <c r="C175" s="23">
        <v>29.1</v>
      </c>
      <c r="D175" s="23">
        <v>30.3</v>
      </c>
      <c r="E175" s="23">
        <v>30.7</v>
      </c>
      <c r="F175" s="22">
        <v>31.6</v>
      </c>
      <c r="G175" s="30">
        <v>33.3</v>
      </c>
      <c r="H175" s="23">
        <v>35</v>
      </c>
      <c r="I175" s="23">
        <v>34</v>
      </c>
      <c r="J175" s="23">
        <v>30.3</v>
      </c>
      <c r="K175" s="23">
        <v>25.2</v>
      </c>
      <c r="L175" s="30">
        <v>17</v>
      </c>
      <c r="M175" s="23">
        <v>9.7</v>
      </c>
      <c r="N175" s="31">
        <v>10.8</v>
      </c>
      <c r="O175" s="31">
        <v>9.8</v>
      </c>
      <c r="P175" s="31">
        <v>9.4</v>
      </c>
      <c r="Q175" s="32">
        <v>8.6</v>
      </c>
      <c r="R175" s="31">
        <v>7.6</v>
      </c>
      <c r="S175" s="31">
        <v>6.8</v>
      </c>
      <c r="T175" s="31">
        <v>6.6</v>
      </c>
      <c r="U175" s="31">
        <v>6.4</v>
      </c>
      <c r="V175" s="32">
        <v>5.8</v>
      </c>
      <c r="W175" s="28">
        <f t="shared" si="8"/>
        <v>0.028187489176372624</v>
      </c>
      <c r="X175" s="28">
        <f>SUM(X$41,$W$46:$W175)</f>
        <v>95.10943992257343</v>
      </c>
      <c r="Y175" s="29">
        <v>1.836</v>
      </c>
    </row>
    <row r="176" spans="1:25" ht="12.75">
      <c r="A176" s="20">
        <v>170</v>
      </c>
      <c r="B176" s="21" t="s">
        <v>200</v>
      </c>
      <c r="C176" s="23">
        <v>35.4</v>
      </c>
      <c r="D176" s="23">
        <v>34.1</v>
      </c>
      <c r="E176" s="23">
        <v>33.3</v>
      </c>
      <c r="F176" s="22">
        <v>31.9</v>
      </c>
      <c r="G176" s="30">
        <v>28.6</v>
      </c>
      <c r="H176" s="23">
        <v>29.3</v>
      </c>
      <c r="I176" s="23">
        <v>30.4</v>
      </c>
      <c r="J176" s="23">
        <v>28.3</v>
      </c>
      <c r="K176" s="23">
        <v>25.7</v>
      </c>
      <c r="L176" s="30">
        <v>23.4</v>
      </c>
      <c r="M176" s="23">
        <v>21.3</v>
      </c>
      <c r="N176" s="31">
        <v>19.3</v>
      </c>
      <c r="O176" s="31">
        <v>17.4</v>
      </c>
      <c r="P176" s="31">
        <v>15.6</v>
      </c>
      <c r="Q176" s="32">
        <v>13.7</v>
      </c>
      <c r="R176" s="31">
        <v>12.1</v>
      </c>
      <c r="S176" s="31">
        <v>10.4</v>
      </c>
      <c r="T176" s="31">
        <v>9</v>
      </c>
      <c r="U176" s="31">
        <v>7.7</v>
      </c>
      <c r="V176" s="32">
        <v>6.5</v>
      </c>
      <c r="W176" s="28">
        <f t="shared" si="8"/>
        <v>0.09064212205735511</v>
      </c>
      <c r="X176" s="28">
        <f>SUM(X$41,$W$46:$W176)</f>
        <v>95.20008204463079</v>
      </c>
      <c r="Y176" s="29">
        <v>5.904</v>
      </c>
    </row>
    <row r="177" spans="1:25" ht="12.75">
      <c r="A177" s="20">
        <v>171</v>
      </c>
      <c r="B177" s="21" t="s">
        <v>164</v>
      </c>
      <c r="C177" s="23">
        <v>27.8</v>
      </c>
      <c r="D177" s="23">
        <v>29.9</v>
      </c>
      <c r="E177" s="23">
        <v>31.2</v>
      </c>
      <c r="F177" s="22">
        <v>32</v>
      </c>
      <c r="G177" s="30">
        <v>32.3</v>
      </c>
      <c r="H177" s="23">
        <v>33.4</v>
      </c>
      <c r="I177" s="23">
        <v>37.1</v>
      </c>
      <c r="J177" s="23">
        <v>33.9</v>
      </c>
      <c r="K177" s="25">
        <v>2</v>
      </c>
      <c r="L177" s="30">
        <v>16.1</v>
      </c>
      <c r="M177" s="23">
        <v>23.3</v>
      </c>
      <c r="N177" s="31">
        <v>27.3</v>
      </c>
      <c r="O177" s="31">
        <v>27.2</v>
      </c>
      <c r="P177" s="31">
        <v>24.5</v>
      </c>
      <c r="Q177" s="32">
        <v>20.6</v>
      </c>
      <c r="R177" s="31">
        <v>17.9</v>
      </c>
      <c r="S177" s="31">
        <v>16.9</v>
      </c>
      <c r="T177" s="31">
        <v>16.3</v>
      </c>
      <c r="U177" s="31">
        <v>15.1</v>
      </c>
      <c r="V177" s="32">
        <v>13.1</v>
      </c>
      <c r="W177" s="28">
        <f t="shared" si="8"/>
        <v>0.1417664896811682</v>
      </c>
      <c r="X177" s="28">
        <f>SUM(X$41,$W$46:$W177)</f>
        <v>95.34184853431196</v>
      </c>
      <c r="Y177" s="29">
        <v>9.234</v>
      </c>
    </row>
    <row r="178" spans="1:25" ht="12.75">
      <c r="A178" s="20">
        <v>172</v>
      </c>
      <c r="B178" s="21" t="s">
        <v>175</v>
      </c>
      <c r="C178" s="23">
        <v>28.8</v>
      </c>
      <c r="D178" s="23">
        <v>29.9</v>
      </c>
      <c r="E178" s="23">
        <v>31</v>
      </c>
      <c r="F178" s="22">
        <v>32.1</v>
      </c>
      <c r="G178" s="30">
        <v>34.2</v>
      </c>
      <c r="H178" s="23">
        <v>35.6</v>
      </c>
      <c r="I178" s="23">
        <v>36.7</v>
      </c>
      <c r="J178" s="23">
        <v>33.5</v>
      </c>
      <c r="K178" s="23">
        <v>28.7</v>
      </c>
      <c r="L178" s="30">
        <v>23.6</v>
      </c>
      <c r="M178" s="23">
        <v>21</v>
      </c>
      <c r="N178" s="31">
        <v>19.9</v>
      </c>
      <c r="O178" s="31">
        <v>18.3</v>
      </c>
      <c r="P178" s="31">
        <v>16.7</v>
      </c>
      <c r="Q178" s="32">
        <v>15</v>
      </c>
      <c r="R178" s="31">
        <v>13.4</v>
      </c>
      <c r="S178" s="31">
        <v>12.1</v>
      </c>
      <c r="T178" s="31">
        <v>10.9</v>
      </c>
      <c r="U178" s="31">
        <v>9.8</v>
      </c>
      <c r="V178" s="32">
        <v>8.6</v>
      </c>
      <c r="W178" s="28">
        <f t="shared" si="8"/>
        <v>0.28532924092749745</v>
      </c>
      <c r="X178" s="28">
        <f>SUM(X$41,$W$46:$W178)</f>
        <v>95.62717777523946</v>
      </c>
      <c r="Y178" s="29">
        <v>18.585</v>
      </c>
    </row>
    <row r="179" spans="1:25" ht="12.75">
      <c r="A179" s="20">
        <v>173</v>
      </c>
      <c r="B179" s="21" t="s">
        <v>203</v>
      </c>
      <c r="C179" s="23">
        <v>37</v>
      </c>
      <c r="D179" s="23">
        <v>33.8</v>
      </c>
      <c r="E179" s="23">
        <v>32.4</v>
      </c>
      <c r="F179" s="22">
        <v>32.2</v>
      </c>
      <c r="G179" s="30">
        <v>32.9</v>
      </c>
      <c r="H179" s="23">
        <v>34.4</v>
      </c>
      <c r="I179" s="23">
        <v>31.7</v>
      </c>
      <c r="J179" s="23">
        <v>30.3</v>
      </c>
      <c r="K179" s="23">
        <v>29.4</v>
      </c>
      <c r="L179" s="30">
        <v>27.5</v>
      </c>
      <c r="M179" s="23">
        <v>24.5</v>
      </c>
      <c r="N179" s="31">
        <v>21.4</v>
      </c>
      <c r="O179" s="31">
        <v>18.9</v>
      </c>
      <c r="P179" s="31">
        <v>16.5</v>
      </c>
      <c r="Q179" s="32">
        <v>14.6</v>
      </c>
      <c r="R179" s="31">
        <v>12.5</v>
      </c>
      <c r="S179" s="31">
        <v>10.5</v>
      </c>
      <c r="T179" s="31">
        <v>9.1</v>
      </c>
      <c r="U179" s="31">
        <v>8</v>
      </c>
      <c r="V179" s="32">
        <v>6.7</v>
      </c>
      <c r="W179" s="28">
        <f t="shared" si="8"/>
        <v>0.0042373349742259505</v>
      </c>
      <c r="X179" s="28">
        <f>SUM(X$41,$W$46:$W179)</f>
        <v>95.63141511021368</v>
      </c>
      <c r="Y179" s="29">
        <v>0.276</v>
      </c>
    </row>
    <row r="180" spans="1:25" ht="12.75">
      <c r="A180" s="20">
        <v>174</v>
      </c>
      <c r="B180" s="21" t="s">
        <v>162</v>
      </c>
      <c r="C180" s="23">
        <v>27.7</v>
      </c>
      <c r="D180" s="23">
        <v>29.5</v>
      </c>
      <c r="E180" s="23">
        <v>31.1</v>
      </c>
      <c r="F180" s="22">
        <v>32.3</v>
      </c>
      <c r="G180" s="30">
        <v>32.1</v>
      </c>
      <c r="H180" s="23">
        <v>33.1</v>
      </c>
      <c r="I180" s="23">
        <v>32.9</v>
      </c>
      <c r="J180" s="23">
        <v>32.1</v>
      </c>
      <c r="K180" s="23">
        <v>30.5</v>
      </c>
      <c r="L180" s="30">
        <v>27.4</v>
      </c>
      <c r="M180" s="23">
        <v>24.2</v>
      </c>
      <c r="N180" s="31">
        <v>22.3</v>
      </c>
      <c r="O180" s="31">
        <v>20.2</v>
      </c>
      <c r="P180" s="31">
        <v>17.9</v>
      </c>
      <c r="Q180" s="32">
        <v>15.6</v>
      </c>
      <c r="R180" s="31">
        <v>13.3</v>
      </c>
      <c r="S180" s="31">
        <v>11.2</v>
      </c>
      <c r="T180" s="31">
        <v>9.3</v>
      </c>
      <c r="U180" s="31">
        <v>8</v>
      </c>
      <c r="V180" s="32">
        <v>6.9</v>
      </c>
      <c r="W180" s="28">
        <f t="shared" si="8"/>
        <v>0.10492009860094255</v>
      </c>
      <c r="X180" s="28">
        <f>SUM(X$41,$W$46:$W180)</f>
        <v>95.73633520881462</v>
      </c>
      <c r="Y180" s="29">
        <v>6.834</v>
      </c>
    </row>
    <row r="181" spans="1:25" ht="12.75">
      <c r="A181" s="20">
        <v>175</v>
      </c>
      <c r="B181" s="21" t="s">
        <v>196</v>
      </c>
      <c r="C181" s="23">
        <v>33.7</v>
      </c>
      <c r="D181" s="23">
        <v>32.3</v>
      </c>
      <c r="E181" s="23">
        <v>31.9</v>
      </c>
      <c r="F181" s="22">
        <v>32.4</v>
      </c>
      <c r="G181" s="30">
        <v>31.1</v>
      </c>
      <c r="H181" s="23">
        <v>30.4</v>
      </c>
      <c r="I181" s="23">
        <v>32.1</v>
      </c>
      <c r="J181" s="23">
        <v>28.8</v>
      </c>
      <c r="K181" s="23">
        <v>25.8</v>
      </c>
      <c r="L181" s="30">
        <v>25.2</v>
      </c>
      <c r="M181" s="23">
        <v>23.4</v>
      </c>
      <c r="N181" s="31">
        <v>19.8</v>
      </c>
      <c r="O181" s="31">
        <v>18</v>
      </c>
      <c r="P181" s="31">
        <v>16.7</v>
      </c>
      <c r="Q181" s="32">
        <v>15.1</v>
      </c>
      <c r="R181" s="31">
        <v>13.4</v>
      </c>
      <c r="S181" s="31">
        <v>11.5</v>
      </c>
      <c r="T181" s="31">
        <v>9.4</v>
      </c>
      <c r="U181" s="31">
        <v>7.4</v>
      </c>
      <c r="V181" s="32">
        <v>6.4</v>
      </c>
      <c r="W181" s="28">
        <f t="shared" si="8"/>
        <v>0.0016887929245103426</v>
      </c>
      <c r="X181" s="28">
        <f>SUM(X$41,$W$46:$W181)</f>
        <v>95.73802400173913</v>
      </c>
      <c r="Y181" s="29">
        <v>0.11</v>
      </c>
    </row>
    <row r="182" spans="1:25" ht="12.75">
      <c r="A182" s="20">
        <v>176</v>
      </c>
      <c r="B182" s="21" t="s">
        <v>199</v>
      </c>
      <c r="C182" s="23">
        <v>34.1</v>
      </c>
      <c r="D182" s="23">
        <v>34.2</v>
      </c>
      <c r="E182" s="23">
        <v>35.7</v>
      </c>
      <c r="F182" s="22">
        <v>32.4</v>
      </c>
      <c r="G182" s="30">
        <v>28.6</v>
      </c>
      <c r="H182" s="23">
        <v>28.4</v>
      </c>
      <c r="I182" s="23">
        <v>26.5</v>
      </c>
      <c r="J182" s="23">
        <v>25.3</v>
      </c>
      <c r="K182" s="23">
        <v>22.1</v>
      </c>
      <c r="L182" s="30">
        <v>19.7</v>
      </c>
      <c r="M182" s="23">
        <v>17.9</v>
      </c>
      <c r="N182" s="31">
        <v>16.3</v>
      </c>
      <c r="O182" s="31">
        <v>14.7</v>
      </c>
      <c r="P182" s="31">
        <v>12.9</v>
      </c>
      <c r="Q182" s="32">
        <v>11.2</v>
      </c>
      <c r="R182" s="31">
        <v>9.6</v>
      </c>
      <c r="S182" s="31">
        <v>8</v>
      </c>
      <c r="T182" s="31">
        <v>6.6</v>
      </c>
      <c r="U182" s="31">
        <v>5.2</v>
      </c>
      <c r="V182" s="32">
        <v>4.1</v>
      </c>
      <c r="W182" s="28">
        <f t="shared" si="8"/>
        <v>0.41031527000421286</v>
      </c>
      <c r="X182" s="28">
        <f>SUM(X$41,$W$46:$W182)</f>
        <v>96.14833927174335</v>
      </c>
      <c r="Y182" s="29">
        <v>26.726</v>
      </c>
    </row>
    <row r="183" spans="1:25" ht="12.75">
      <c r="A183" s="20">
        <v>177</v>
      </c>
      <c r="B183" s="21" t="s">
        <v>182</v>
      </c>
      <c r="C183" s="23">
        <v>31</v>
      </c>
      <c r="D183" s="23">
        <v>33.4</v>
      </c>
      <c r="E183" s="23">
        <v>31.6</v>
      </c>
      <c r="F183" s="22">
        <v>32.6</v>
      </c>
      <c r="G183" s="30">
        <v>34.4</v>
      </c>
      <c r="H183" s="23">
        <v>34</v>
      </c>
      <c r="I183" s="23">
        <v>32.6</v>
      </c>
      <c r="J183" s="23">
        <v>29.8</v>
      </c>
      <c r="K183" s="23">
        <v>29</v>
      </c>
      <c r="L183" s="30">
        <v>24.7</v>
      </c>
      <c r="M183" s="23">
        <v>21.3</v>
      </c>
      <c r="N183" s="31">
        <v>20.2</v>
      </c>
      <c r="O183" s="31">
        <v>18.7</v>
      </c>
      <c r="P183" s="31">
        <v>16.6</v>
      </c>
      <c r="Q183" s="32">
        <v>14.5</v>
      </c>
      <c r="R183" s="31">
        <v>12.4</v>
      </c>
      <c r="S183" s="31">
        <v>10.6</v>
      </c>
      <c r="T183" s="31">
        <v>8.8</v>
      </c>
      <c r="U183" s="31">
        <v>7.1</v>
      </c>
      <c r="V183" s="32">
        <v>5.3</v>
      </c>
      <c r="W183" s="28">
        <f t="shared" si="8"/>
        <v>0.08387159769636364</v>
      </c>
      <c r="X183" s="28">
        <f>SUM(X$41,$W$46:$W183)</f>
        <v>96.23221086943971</v>
      </c>
      <c r="Y183" s="29">
        <v>5.463</v>
      </c>
    </row>
    <row r="184" spans="1:25" ht="12.75">
      <c r="A184" s="20">
        <v>178</v>
      </c>
      <c r="B184" s="21" t="s">
        <v>143</v>
      </c>
      <c r="C184" s="23">
        <v>25.5</v>
      </c>
      <c r="D184" s="23">
        <v>28.6</v>
      </c>
      <c r="E184" s="23">
        <v>30.7</v>
      </c>
      <c r="F184" s="22">
        <v>32.7</v>
      </c>
      <c r="G184" s="30">
        <v>34.2</v>
      </c>
      <c r="H184" s="23">
        <v>34.6</v>
      </c>
      <c r="I184" s="23">
        <v>34.7</v>
      </c>
      <c r="J184" s="23">
        <v>24.5</v>
      </c>
      <c r="K184" s="23">
        <v>20</v>
      </c>
      <c r="L184" s="30">
        <v>19.8</v>
      </c>
      <c r="M184" s="23">
        <v>19.9</v>
      </c>
      <c r="N184" s="31">
        <v>19.3</v>
      </c>
      <c r="O184" s="31">
        <v>17.2</v>
      </c>
      <c r="P184" s="31">
        <v>14</v>
      </c>
      <c r="Q184" s="32">
        <v>10.7</v>
      </c>
      <c r="R184" s="31">
        <v>8.5</v>
      </c>
      <c r="S184" s="31">
        <v>7.6</v>
      </c>
      <c r="T184" s="31">
        <v>7.4</v>
      </c>
      <c r="U184" s="31">
        <v>6.5</v>
      </c>
      <c r="V184" s="32">
        <v>5</v>
      </c>
      <c r="W184" s="28">
        <f t="shared" si="8"/>
        <v>0.09085705933865644</v>
      </c>
      <c r="X184" s="28">
        <f>SUM(X$41,$W$46:$W184)</f>
        <v>96.32306792877837</v>
      </c>
      <c r="Y184" s="29">
        <v>5.918</v>
      </c>
    </row>
    <row r="185" spans="1:25" ht="12.75">
      <c r="A185" s="20">
        <v>179</v>
      </c>
      <c r="B185" s="21" t="s">
        <v>188</v>
      </c>
      <c r="C185" s="23">
        <v>31.9</v>
      </c>
      <c r="D185" s="23">
        <v>31.4</v>
      </c>
      <c r="E185" s="23">
        <v>31.6</v>
      </c>
      <c r="F185" s="22">
        <v>32.7</v>
      </c>
      <c r="G185" s="30">
        <v>33.9</v>
      </c>
      <c r="H185" s="23">
        <v>33.3</v>
      </c>
      <c r="I185" s="23">
        <v>31.5</v>
      </c>
      <c r="J185" s="23">
        <v>32.7</v>
      </c>
      <c r="K185" s="23">
        <v>29.4</v>
      </c>
      <c r="L185" s="30">
        <v>28.3</v>
      </c>
      <c r="M185" s="23">
        <v>25</v>
      </c>
      <c r="N185" s="31">
        <v>22.6</v>
      </c>
      <c r="O185" s="31">
        <v>22.6</v>
      </c>
      <c r="P185" s="31">
        <v>21.7</v>
      </c>
      <c r="Q185" s="32">
        <v>20.2</v>
      </c>
      <c r="R185" s="31">
        <v>18.1</v>
      </c>
      <c r="S185" s="31">
        <v>16.1</v>
      </c>
      <c r="T185" s="31">
        <v>14.2</v>
      </c>
      <c r="U185" s="31">
        <v>12.7</v>
      </c>
      <c r="V185" s="32">
        <v>11.2</v>
      </c>
      <c r="W185" s="28">
        <f t="shared" si="8"/>
        <v>0.42981315195083225</v>
      </c>
      <c r="X185" s="28">
        <f>SUM(X$41,$W$46:$W185)</f>
        <v>96.75288108072921</v>
      </c>
      <c r="Y185" s="29">
        <v>27.996</v>
      </c>
    </row>
    <row r="186" spans="1:25" ht="12.75">
      <c r="A186" s="20">
        <v>180</v>
      </c>
      <c r="B186" s="21" t="s">
        <v>194</v>
      </c>
      <c r="C186" s="23">
        <v>33.1</v>
      </c>
      <c r="D186" s="23">
        <v>33</v>
      </c>
      <c r="E186" s="23">
        <v>33</v>
      </c>
      <c r="F186" s="22">
        <v>32.7</v>
      </c>
      <c r="G186" s="30">
        <v>32.2</v>
      </c>
      <c r="H186" s="23">
        <v>32</v>
      </c>
      <c r="I186" s="23">
        <v>32.6</v>
      </c>
      <c r="J186" s="23">
        <v>33.1</v>
      </c>
      <c r="K186" s="23">
        <v>34.3</v>
      </c>
      <c r="L186" s="30">
        <v>35.5</v>
      </c>
      <c r="M186" s="23">
        <v>35.6</v>
      </c>
      <c r="N186" s="31">
        <v>35.2</v>
      </c>
      <c r="O186" s="31">
        <v>34.7</v>
      </c>
      <c r="P186" s="31">
        <v>34.1</v>
      </c>
      <c r="Q186" s="32">
        <v>33.5</v>
      </c>
      <c r="R186" s="31">
        <v>32.4</v>
      </c>
      <c r="S186" s="31">
        <v>30.7</v>
      </c>
      <c r="T186" s="31">
        <v>28.6</v>
      </c>
      <c r="U186" s="31">
        <v>26.1</v>
      </c>
      <c r="V186" s="32">
        <v>23.9</v>
      </c>
      <c r="W186" s="28">
        <f t="shared" si="8"/>
        <v>0.2036377213700471</v>
      </c>
      <c r="X186" s="28">
        <f>SUM(X$41,$W$46:$W186)</f>
        <v>96.95651880209925</v>
      </c>
      <c r="Y186" s="29">
        <v>13.264</v>
      </c>
    </row>
    <row r="187" spans="1:25" ht="12.75">
      <c r="A187" s="20">
        <v>181</v>
      </c>
      <c r="B187" s="21" t="s">
        <v>128</v>
      </c>
      <c r="C187" s="23">
        <v>23.3</v>
      </c>
      <c r="D187" s="23">
        <v>27.3</v>
      </c>
      <c r="E187" s="23">
        <v>29.5</v>
      </c>
      <c r="F187" s="22">
        <v>32.9</v>
      </c>
      <c r="G187" s="30">
        <v>38</v>
      </c>
      <c r="H187" s="23">
        <v>37.6</v>
      </c>
      <c r="I187" s="23">
        <v>34.5</v>
      </c>
      <c r="J187" s="23">
        <v>28.6</v>
      </c>
      <c r="K187" s="23">
        <v>28.5</v>
      </c>
      <c r="L187" s="30">
        <v>27.6</v>
      </c>
      <c r="M187" s="23">
        <v>25.7</v>
      </c>
      <c r="N187" s="31">
        <v>23.3</v>
      </c>
      <c r="O187" s="31">
        <v>20.8</v>
      </c>
      <c r="P187" s="31">
        <v>18.8</v>
      </c>
      <c r="Q187" s="32">
        <v>17.1</v>
      </c>
      <c r="R187" s="31">
        <v>15.5</v>
      </c>
      <c r="S187" s="31">
        <v>13.9</v>
      </c>
      <c r="T187" s="31">
        <v>12.1</v>
      </c>
      <c r="U187" s="31">
        <v>10.4</v>
      </c>
      <c r="V187" s="32">
        <v>8.8</v>
      </c>
      <c r="W187" s="28">
        <f t="shared" si="8"/>
        <v>0.007246456912444379</v>
      </c>
      <c r="X187" s="28">
        <f>SUM(X$41,$W$46:$W187)</f>
        <v>96.9637652590117</v>
      </c>
      <c r="Y187" s="29">
        <v>0.472</v>
      </c>
    </row>
    <row r="188" spans="1:25" ht="12.75">
      <c r="A188" s="20">
        <v>182</v>
      </c>
      <c r="B188" s="21" t="s">
        <v>191</v>
      </c>
      <c r="C188" s="23">
        <v>32.6</v>
      </c>
      <c r="D188" s="23">
        <v>35.3</v>
      </c>
      <c r="E188" s="23">
        <v>35.2</v>
      </c>
      <c r="F188" s="22">
        <v>32.9</v>
      </c>
      <c r="G188" s="30">
        <v>30</v>
      </c>
      <c r="H188" s="23">
        <v>27</v>
      </c>
      <c r="I188" s="23">
        <v>24.7</v>
      </c>
      <c r="J188" s="23">
        <v>23.1</v>
      </c>
      <c r="K188" s="23">
        <v>22.1</v>
      </c>
      <c r="L188" s="30">
        <v>20.7</v>
      </c>
      <c r="M188" s="23">
        <v>19.2</v>
      </c>
      <c r="N188" s="31">
        <v>17.6</v>
      </c>
      <c r="O188" s="31">
        <v>15.9</v>
      </c>
      <c r="P188" s="31">
        <v>14.4</v>
      </c>
      <c r="Q188" s="32">
        <v>12.8</v>
      </c>
      <c r="R188" s="31">
        <v>10.9</v>
      </c>
      <c r="S188" s="31">
        <v>9.1</v>
      </c>
      <c r="T188" s="31">
        <v>7.5</v>
      </c>
      <c r="U188" s="31">
        <v>6</v>
      </c>
      <c r="V188" s="32">
        <v>4.6</v>
      </c>
      <c r="W188" s="28">
        <f t="shared" si="8"/>
        <v>0.1453897181373904</v>
      </c>
      <c r="X188" s="28">
        <f>SUM(X$41,$W$46:$W188)</f>
        <v>97.10915497714909</v>
      </c>
      <c r="Y188" s="29">
        <v>9.47</v>
      </c>
    </row>
    <row r="189" spans="1:25" ht="12.75">
      <c r="A189" s="20">
        <v>183</v>
      </c>
      <c r="B189" s="21" t="s">
        <v>168</v>
      </c>
      <c r="C189" s="23">
        <v>28.1</v>
      </c>
      <c r="D189" s="23">
        <v>31.4</v>
      </c>
      <c r="E189" s="23">
        <v>32.7</v>
      </c>
      <c r="F189" s="22">
        <v>33.1</v>
      </c>
      <c r="G189" s="30">
        <v>31.6</v>
      </c>
      <c r="H189" s="23">
        <v>28.8</v>
      </c>
      <c r="I189" s="23">
        <v>22.5</v>
      </c>
      <c r="J189" s="23">
        <v>22.7</v>
      </c>
      <c r="K189" s="23">
        <v>22.7</v>
      </c>
      <c r="L189" s="30">
        <v>21.6</v>
      </c>
      <c r="M189" s="23">
        <v>19.2</v>
      </c>
      <c r="N189" s="31">
        <v>16.9</v>
      </c>
      <c r="O189" s="31">
        <v>15.1</v>
      </c>
      <c r="P189" s="31">
        <v>13.6</v>
      </c>
      <c r="Q189" s="32">
        <v>12.1</v>
      </c>
      <c r="R189" s="31">
        <v>10.6</v>
      </c>
      <c r="S189" s="31">
        <v>9.2</v>
      </c>
      <c r="T189" s="31">
        <v>7.7</v>
      </c>
      <c r="U189" s="31">
        <v>6.2</v>
      </c>
      <c r="V189" s="32">
        <v>4.8</v>
      </c>
      <c r="W189" s="28">
        <f t="shared" si="8"/>
        <v>0.10237155655122696</v>
      </c>
      <c r="X189" s="28">
        <f>SUM(X$41,$W$46:$W189)</f>
        <v>97.21152653370032</v>
      </c>
      <c r="Y189" s="29">
        <v>6.668</v>
      </c>
    </row>
    <row r="190" spans="1:25" ht="12.75">
      <c r="A190" s="20">
        <v>184</v>
      </c>
      <c r="B190" s="21" t="s">
        <v>174</v>
      </c>
      <c r="C190" s="23">
        <v>28.7</v>
      </c>
      <c r="D190" s="23">
        <v>29.8</v>
      </c>
      <c r="E190" s="23">
        <v>33.2</v>
      </c>
      <c r="F190" s="22">
        <v>33.3</v>
      </c>
      <c r="G190" s="30">
        <v>28.5</v>
      </c>
      <c r="H190" s="23">
        <v>28.1</v>
      </c>
      <c r="I190" s="23">
        <v>28.3</v>
      </c>
      <c r="J190" s="23">
        <v>27.2</v>
      </c>
      <c r="K190" s="23">
        <v>22.5</v>
      </c>
      <c r="L190" s="30">
        <v>18.3</v>
      </c>
      <c r="M190" s="23">
        <v>16.2</v>
      </c>
      <c r="N190" s="31">
        <v>13.9</v>
      </c>
      <c r="O190" s="31">
        <v>12</v>
      </c>
      <c r="P190" s="31">
        <v>10.1</v>
      </c>
      <c r="Q190" s="32">
        <v>8.6</v>
      </c>
      <c r="R190" s="31">
        <v>7.5</v>
      </c>
      <c r="S190" s="31">
        <v>6.1</v>
      </c>
      <c r="T190" s="31">
        <v>4.7</v>
      </c>
      <c r="U190" s="31">
        <v>3.3</v>
      </c>
      <c r="V190" s="32">
        <v>2.1</v>
      </c>
      <c r="W190" s="28">
        <f t="shared" si="8"/>
        <v>0.011130680638818167</v>
      </c>
      <c r="X190" s="28">
        <f>SUM(X$41,$W$46:$W190)</f>
        <v>97.22265721433914</v>
      </c>
      <c r="Y190" s="29">
        <v>0.725</v>
      </c>
    </row>
    <row r="191" spans="1:25" ht="12.75">
      <c r="A191" s="20">
        <v>185</v>
      </c>
      <c r="B191" s="21" t="s">
        <v>186</v>
      </c>
      <c r="C191" s="23">
        <v>31.4</v>
      </c>
      <c r="D191" s="23">
        <v>33.2</v>
      </c>
      <c r="E191" s="23">
        <v>33.2</v>
      </c>
      <c r="F191" s="22">
        <v>33.4</v>
      </c>
      <c r="G191" s="30">
        <v>33.5</v>
      </c>
      <c r="H191" s="23">
        <v>29.1</v>
      </c>
      <c r="I191" s="23">
        <v>25.4</v>
      </c>
      <c r="J191" s="23">
        <v>23.3</v>
      </c>
      <c r="K191" s="23">
        <v>21.9</v>
      </c>
      <c r="L191" s="30">
        <v>19</v>
      </c>
      <c r="M191" s="23">
        <v>16.7</v>
      </c>
      <c r="N191" s="31">
        <v>14.5</v>
      </c>
      <c r="O191" s="31">
        <v>12.5</v>
      </c>
      <c r="P191" s="31">
        <v>10.5</v>
      </c>
      <c r="Q191" s="32">
        <v>9.1</v>
      </c>
      <c r="R191" s="31">
        <v>7.8</v>
      </c>
      <c r="S191" s="31">
        <v>6.2</v>
      </c>
      <c r="T191" s="31">
        <v>4.6</v>
      </c>
      <c r="U191" s="31">
        <v>3.1</v>
      </c>
      <c r="V191" s="32">
        <v>1.6</v>
      </c>
      <c r="W191" s="28">
        <f t="shared" si="8"/>
        <v>1.6007607551545036</v>
      </c>
      <c r="X191" s="28">
        <f>SUM(X$41,$W$46:$W191)</f>
        <v>98.82341796949365</v>
      </c>
      <c r="Y191" s="29">
        <v>104.266</v>
      </c>
    </row>
    <row r="192" spans="1:25" ht="12.75">
      <c r="A192" s="20">
        <v>186</v>
      </c>
      <c r="B192" s="21" t="s">
        <v>95</v>
      </c>
      <c r="C192" s="23">
        <v>20.7</v>
      </c>
      <c r="D192" s="23">
        <v>23.7</v>
      </c>
      <c r="E192" s="23">
        <v>30.5</v>
      </c>
      <c r="F192" s="22">
        <v>33.5</v>
      </c>
      <c r="G192" s="30">
        <v>37</v>
      </c>
      <c r="H192" s="23">
        <v>35.4</v>
      </c>
      <c r="I192" s="23">
        <v>33.4</v>
      </c>
      <c r="J192" s="23">
        <v>31.7</v>
      </c>
      <c r="K192" s="23">
        <v>28.6</v>
      </c>
      <c r="L192" s="30">
        <v>27.8</v>
      </c>
      <c r="M192" s="23">
        <v>23.8</v>
      </c>
      <c r="N192" s="31">
        <v>22</v>
      </c>
      <c r="O192" s="31">
        <v>19.3</v>
      </c>
      <c r="P192" s="31">
        <v>16.5</v>
      </c>
      <c r="Q192" s="32">
        <v>14.4</v>
      </c>
      <c r="R192" s="31">
        <v>12.7</v>
      </c>
      <c r="S192" s="31">
        <v>10.8</v>
      </c>
      <c r="T192" s="31">
        <v>9</v>
      </c>
      <c r="U192" s="31">
        <v>7.6</v>
      </c>
      <c r="V192" s="32">
        <v>6.1</v>
      </c>
      <c r="W192" s="28">
        <f t="shared" si="8"/>
        <v>0.08511516339532126</v>
      </c>
      <c r="X192" s="28">
        <f>SUM(X$41,$W$46:$W192)</f>
        <v>98.90853313288896</v>
      </c>
      <c r="Y192" s="29">
        <v>5.544</v>
      </c>
    </row>
    <row r="193" spans="1:25" ht="12.75">
      <c r="A193" s="20">
        <v>187</v>
      </c>
      <c r="B193" s="21" t="s">
        <v>165</v>
      </c>
      <c r="C193" s="23">
        <v>27.9</v>
      </c>
      <c r="D193" s="23">
        <v>29.9</v>
      </c>
      <c r="E193" s="23">
        <v>31.7</v>
      </c>
      <c r="F193" s="22">
        <v>33.5</v>
      </c>
      <c r="G193" s="30">
        <v>35.5</v>
      </c>
      <c r="H193" s="23">
        <v>37.9</v>
      </c>
      <c r="I193" s="23">
        <v>39</v>
      </c>
      <c r="J193" s="23">
        <v>34.8</v>
      </c>
      <c r="K193" s="23">
        <v>28.7</v>
      </c>
      <c r="L193" s="30">
        <v>26.1</v>
      </c>
      <c r="M193" s="23">
        <v>24.6</v>
      </c>
      <c r="N193" s="31">
        <v>23.3</v>
      </c>
      <c r="O193" s="31">
        <v>20.9</v>
      </c>
      <c r="P193" s="31">
        <v>17.9</v>
      </c>
      <c r="Q193" s="32">
        <v>15</v>
      </c>
      <c r="R193" s="31">
        <v>12.8</v>
      </c>
      <c r="S193" s="31">
        <v>11.1</v>
      </c>
      <c r="T193" s="31">
        <v>9.7</v>
      </c>
      <c r="U193" s="31">
        <v>8.5</v>
      </c>
      <c r="V193" s="32">
        <v>6.9</v>
      </c>
      <c r="W193" s="28">
        <f t="shared" si="8"/>
        <v>0.29007321377907647</v>
      </c>
      <c r="X193" s="28">
        <f>SUM(X$41,$W$46:$W193)</f>
        <v>99.19860634666804</v>
      </c>
      <c r="Y193" s="29">
        <v>18.894</v>
      </c>
    </row>
    <row r="194" spans="1:25" ht="12.75">
      <c r="A194" s="20">
        <v>188</v>
      </c>
      <c r="B194" s="21" t="s">
        <v>181</v>
      </c>
      <c r="C194" s="23">
        <v>30.8</v>
      </c>
      <c r="D194" s="23">
        <v>31.8</v>
      </c>
      <c r="E194" s="23">
        <v>33.2</v>
      </c>
      <c r="F194" s="22">
        <v>33.7</v>
      </c>
      <c r="G194" s="30">
        <v>34.9</v>
      </c>
      <c r="H194" s="23">
        <v>36.2</v>
      </c>
      <c r="I194" s="23">
        <v>35.4</v>
      </c>
      <c r="J194" s="23">
        <v>31.4</v>
      </c>
      <c r="K194" s="23">
        <v>26.8</v>
      </c>
      <c r="L194" s="30">
        <v>16.6</v>
      </c>
      <c r="M194" s="23">
        <v>8.4</v>
      </c>
      <c r="N194" s="31">
        <v>10</v>
      </c>
      <c r="O194" s="31">
        <v>11</v>
      </c>
      <c r="P194" s="31">
        <v>10.6</v>
      </c>
      <c r="Q194" s="32">
        <v>9.5</v>
      </c>
      <c r="R194" s="31">
        <v>8.5</v>
      </c>
      <c r="S194" s="31">
        <v>7.8</v>
      </c>
      <c r="T194" s="31">
        <v>7.5</v>
      </c>
      <c r="U194" s="31">
        <v>7.3</v>
      </c>
      <c r="V194" s="32">
        <v>6.9</v>
      </c>
      <c r="W194" s="28">
        <f t="shared" si="8"/>
        <v>0.20142693790523358</v>
      </c>
      <c r="X194" s="28">
        <f>SUM(X$41,$W$46:$W194)</f>
        <v>99.40003328457328</v>
      </c>
      <c r="Y194" s="29">
        <v>13.12</v>
      </c>
    </row>
    <row r="195" spans="1:25" ht="12.75">
      <c r="A195" s="20">
        <v>189</v>
      </c>
      <c r="B195" s="21" t="s">
        <v>163</v>
      </c>
      <c r="C195" s="23">
        <v>27.8</v>
      </c>
      <c r="D195" s="23">
        <v>30</v>
      </c>
      <c r="E195" s="23">
        <v>32.4</v>
      </c>
      <c r="F195" s="22">
        <v>34.1</v>
      </c>
      <c r="G195" s="30">
        <v>36.4</v>
      </c>
      <c r="H195" s="23">
        <v>37.2</v>
      </c>
      <c r="I195" s="23">
        <v>37.7</v>
      </c>
      <c r="J195" s="23">
        <v>35</v>
      </c>
      <c r="K195" s="23">
        <v>29.2</v>
      </c>
      <c r="L195" s="30">
        <v>26.6</v>
      </c>
      <c r="M195" s="23">
        <v>25.9</v>
      </c>
      <c r="N195" s="31">
        <v>27.4</v>
      </c>
      <c r="O195" s="31">
        <v>25.7</v>
      </c>
      <c r="P195" s="31">
        <v>22.8</v>
      </c>
      <c r="Q195" s="32">
        <v>20.3</v>
      </c>
      <c r="R195" s="31">
        <v>18.8</v>
      </c>
      <c r="S195" s="31">
        <v>17.5</v>
      </c>
      <c r="T195" s="31">
        <v>16</v>
      </c>
      <c r="U195" s="31">
        <v>14.3</v>
      </c>
      <c r="V195" s="32">
        <v>12.6</v>
      </c>
      <c r="W195" s="28">
        <f t="shared" si="8"/>
        <v>0.546539448360397</v>
      </c>
      <c r="X195" s="28">
        <f>SUM(X$41,$W$46:$W195)</f>
        <v>99.94657273293367</v>
      </c>
      <c r="Y195" s="29">
        <v>35.599</v>
      </c>
    </row>
    <row r="196" spans="1:25" ht="12.75">
      <c r="A196" s="20">
        <v>190</v>
      </c>
      <c r="B196" s="21" t="s">
        <v>156</v>
      </c>
      <c r="C196" s="23">
        <v>27</v>
      </c>
      <c r="D196" s="23">
        <v>32.2</v>
      </c>
      <c r="E196" s="23">
        <v>33.1</v>
      </c>
      <c r="F196" s="22">
        <v>34.1</v>
      </c>
      <c r="G196" s="30">
        <v>27.8</v>
      </c>
      <c r="H196" s="23">
        <v>24.2</v>
      </c>
      <c r="I196" s="23">
        <v>24.4</v>
      </c>
      <c r="J196" s="23">
        <v>24.3</v>
      </c>
      <c r="K196" s="23">
        <v>20.4</v>
      </c>
      <c r="L196" s="30">
        <v>16.6</v>
      </c>
      <c r="M196" s="23">
        <v>14.4</v>
      </c>
      <c r="N196" s="31">
        <v>13.1</v>
      </c>
      <c r="O196" s="31">
        <v>12</v>
      </c>
      <c r="P196" s="31">
        <v>10.5</v>
      </c>
      <c r="Q196" s="32">
        <v>8.5</v>
      </c>
      <c r="R196" s="31">
        <v>6.8</v>
      </c>
      <c r="S196" s="31">
        <v>5.3</v>
      </c>
      <c r="T196" s="31">
        <v>4.4</v>
      </c>
      <c r="U196" s="31">
        <v>3.4</v>
      </c>
      <c r="V196" s="32">
        <v>2.4</v>
      </c>
      <c r="W196" s="28">
        <f t="shared" si="8"/>
        <v>0.00393028171522407</v>
      </c>
      <c r="X196" s="28">
        <f>SUM(X$41,$W$46:$W196)</f>
        <v>99.9505030146489</v>
      </c>
      <c r="Y196" s="29">
        <v>0.256</v>
      </c>
    </row>
    <row r="197" spans="1:25" ht="12.75">
      <c r="A197" s="20">
        <v>191</v>
      </c>
      <c r="B197" s="21" t="s">
        <v>202</v>
      </c>
      <c r="C197" s="23">
        <v>36.4</v>
      </c>
      <c r="D197" s="23">
        <v>37.3</v>
      </c>
      <c r="E197" s="23">
        <v>38.1</v>
      </c>
      <c r="F197" s="22">
        <v>34.4</v>
      </c>
      <c r="G197" s="30">
        <v>28.3</v>
      </c>
      <c r="H197" s="23">
        <v>27.4</v>
      </c>
      <c r="I197" s="23">
        <v>27.9</v>
      </c>
      <c r="J197" s="23">
        <v>24.6</v>
      </c>
      <c r="K197" s="23">
        <v>24</v>
      </c>
      <c r="L197" s="30">
        <v>20.9</v>
      </c>
      <c r="M197" s="23">
        <v>18.6</v>
      </c>
      <c r="N197" s="31">
        <v>19.9</v>
      </c>
      <c r="O197" s="31">
        <v>18.1</v>
      </c>
      <c r="P197" s="31">
        <v>17.2</v>
      </c>
      <c r="Q197" s="32">
        <v>16.3</v>
      </c>
      <c r="R197" s="31">
        <v>15.1</v>
      </c>
      <c r="S197" s="31">
        <v>13.6</v>
      </c>
      <c r="T197" s="31">
        <v>12.1</v>
      </c>
      <c r="U197" s="31">
        <v>10.6</v>
      </c>
      <c r="V197" s="32">
        <v>9.2</v>
      </c>
      <c r="W197" s="28">
        <f t="shared" si="8"/>
        <v>0.0015199136320593084</v>
      </c>
      <c r="X197" s="28">
        <f>SUM(X$41,$W$46:$W197)</f>
        <v>99.95202292828097</v>
      </c>
      <c r="Y197" s="29">
        <v>0.099</v>
      </c>
    </row>
    <row r="198" spans="1:25" ht="12.75">
      <c r="A198" s="20">
        <v>192</v>
      </c>
      <c r="B198" s="21" t="s">
        <v>54</v>
      </c>
      <c r="C198" s="23">
        <v>14.8</v>
      </c>
      <c r="D198" s="23">
        <v>24.2</v>
      </c>
      <c r="E198" s="23">
        <v>32</v>
      </c>
      <c r="F198" s="22">
        <v>34.7</v>
      </c>
      <c r="G198" s="30">
        <v>31.8</v>
      </c>
      <c r="H198" s="23">
        <v>31.6</v>
      </c>
      <c r="I198" s="23">
        <v>31</v>
      </c>
      <c r="J198" s="23">
        <v>28.2</v>
      </c>
      <c r="K198" s="23">
        <v>27.6</v>
      </c>
      <c r="L198" s="30">
        <v>27.1</v>
      </c>
      <c r="M198" s="23">
        <v>26.7</v>
      </c>
      <c r="N198" s="31">
        <v>24.9</v>
      </c>
      <c r="O198" s="31">
        <v>22.6</v>
      </c>
      <c r="P198" s="31">
        <v>20.8</v>
      </c>
      <c r="Q198" s="32">
        <v>19.4</v>
      </c>
      <c r="R198" s="31">
        <v>17.9</v>
      </c>
      <c r="S198" s="31">
        <v>16.1</v>
      </c>
      <c r="T198" s="31">
        <v>14.1</v>
      </c>
      <c r="U198" s="31">
        <v>12.3</v>
      </c>
      <c r="V198" s="32">
        <v>10.6</v>
      </c>
      <c r="W198" s="28">
        <f t="shared" si="8"/>
        <v>0.0023489574313643852</v>
      </c>
      <c r="X198" s="28">
        <f>SUM(X$41,$W$46:$W198)</f>
        <v>99.95437188571233</v>
      </c>
      <c r="Y198" s="29">
        <v>0.153</v>
      </c>
    </row>
    <row r="199" spans="1:25" ht="12.75">
      <c r="A199" s="20">
        <v>193</v>
      </c>
      <c r="B199" s="21" t="s">
        <v>117</v>
      </c>
      <c r="C199" s="23">
        <v>22.7</v>
      </c>
      <c r="D199" s="23">
        <v>31.6</v>
      </c>
      <c r="E199" s="23">
        <v>33.5</v>
      </c>
      <c r="F199" s="22">
        <v>34.8</v>
      </c>
      <c r="G199" s="30">
        <v>29.9</v>
      </c>
      <c r="H199" s="23">
        <v>26.7</v>
      </c>
      <c r="I199" s="23">
        <v>24.9</v>
      </c>
      <c r="J199" s="23">
        <v>19.7</v>
      </c>
      <c r="K199" s="23">
        <v>16.9</v>
      </c>
      <c r="L199" s="30">
        <v>12.3</v>
      </c>
      <c r="M199" s="23">
        <v>12.1</v>
      </c>
      <c r="N199" s="31">
        <v>12.5</v>
      </c>
      <c r="O199" s="31">
        <v>11.6</v>
      </c>
      <c r="P199" s="31">
        <v>10.1</v>
      </c>
      <c r="Q199" s="32">
        <v>8.5</v>
      </c>
      <c r="R199" s="31">
        <v>7.1</v>
      </c>
      <c r="S199" s="31">
        <v>6.1</v>
      </c>
      <c r="T199" s="31">
        <v>5.2</v>
      </c>
      <c r="U199" s="31">
        <v>4.2</v>
      </c>
      <c r="V199" s="32">
        <v>2.9</v>
      </c>
      <c r="W199" s="28">
        <f t="shared" si="8"/>
        <v>0.002471778734965138</v>
      </c>
      <c r="X199" s="28">
        <f>SUM(X$41,$W$46:$W199)</f>
        <v>99.9568436644473</v>
      </c>
      <c r="Y199" s="29">
        <v>0.161</v>
      </c>
    </row>
    <row r="200" spans="1:25" ht="12.75">
      <c r="A200" s="20">
        <v>194</v>
      </c>
      <c r="B200" s="21" t="s">
        <v>121</v>
      </c>
      <c r="C200" s="23">
        <v>23</v>
      </c>
      <c r="D200" s="23">
        <v>25.8</v>
      </c>
      <c r="E200" s="23">
        <v>32</v>
      </c>
      <c r="F200" s="22">
        <v>38.1</v>
      </c>
      <c r="G200" s="30">
        <v>35.2</v>
      </c>
      <c r="H200" s="23">
        <v>30.3</v>
      </c>
      <c r="I200" s="23">
        <v>25.6</v>
      </c>
      <c r="J200" s="23">
        <v>19.4</v>
      </c>
      <c r="K200" s="23">
        <v>18.1</v>
      </c>
      <c r="L200" s="30">
        <v>12</v>
      </c>
      <c r="M200" s="23">
        <v>8.8</v>
      </c>
      <c r="N200" s="31">
        <v>6.8</v>
      </c>
      <c r="O200" s="31">
        <v>5.7</v>
      </c>
      <c r="P200" s="31">
        <v>4.9</v>
      </c>
      <c r="Q200" s="32">
        <v>3.4</v>
      </c>
      <c r="R200" s="31">
        <v>1.1</v>
      </c>
      <c r="S200" s="26">
        <v>-1.3</v>
      </c>
      <c r="T200" s="35">
        <v>-2.9</v>
      </c>
      <c r="U200" s="35">
        <v>-3.7</v>
      </c>
      <c r="V200" s="36">
        <v>-3.9</v>
      </c>
      <c r="W200" s="28">
        <f t="shared" si="8"/>
        <v>0.0017041455874604366</v>
      </c>
      <c r="X200" s="28">
        <f>SUM(X$41,$W$46:$W200)</f>
        <v>99.95854781003476</v>
      </c>
      <c r="Y200" s="29">
        <v>0.111</v>
      </c>
    </row>
    <row r="201" spans="1:25" ht="12.75">
      <c r="A201" s="20">
        <v>195</v>
      </c>
      <c r="B201" s="21" t="s">
        <v>198</v>
      </c>
      <c r="C201" s="23">
        <v>34</v>
      </c>
      <c r="D201" s="23">
        <v>33.8</v>
      </c>
      <c r="E201" s="23">
        <v>35.5</v>
      </c>
      <c r="F201" s="22">
        <v>43.4</v>
      </c>
      <c r="G201" s="30">
        <v>39.4</v>
      </c>
      <c r="H201" s="23">
        <v>35.9</v>
      </c>
      <c r="I201" s="23">
        <v>31.4</v>
      </c>
      <c r="J201" s="23">
        <v>25.7</v>
      </c>
      <c r="K201" s="23">
        <v>18.6</v>
      </c>
      <c r="L201" s="30">
        <v>18.8</v>
      </c>
      <c r="M201" s="23">
        <v>16.9</v>
      </c>
      <c r="N201" s="31">
        <v>16</v>
      </c>
      <c r="O201" s="31">
        <v>14.2</v>
      </c>
      <c r="P201" s="31">
        <v>12</v>
      </c>
      <c r="Q201" s="32">
        <v>10.3</v>
      </c>
      <c r="R201" s="31">
        <v>8.9</v>
      </c>
      <c r="S201" s="31">
        <v>7.9</v>
      </c>
      <c r="T201" s="31">
        <v>6.8</v>
      </c>
      <c r="U201" s="31">
        <v>5.4</v>
      </c>
      <c r="V201" s="32">
        <v>4</v>
      </c>
      <c r="W201" s="28">
        <f t="shared" si="8"/>
        <v>0.04145218996525386</v>
      </c>
      <c r="X201" s="28">
        <f>SUM(X$41,$W$46:$W201)</f>
        <v>100.00000000000001</v>
      </c>
      <c r="Y201" s="29">
        <v>2.7</v>
      </c>
    </row>
    <row r="202" spans="1:25" ht="12.75">
      <c r="A202" s="37"/>
      <c r="B202" s="38" t="s">
        <v>205</v>
      </c>
      <c r="C202" s="39">
        <f aca="true" t="shared" si="9" ref="C202:V202">MIN(C$3:C$41,C$46:C$201)</f>
        <v>2.7</v>
      </c>
      <c r="D202" s="39">
        <f t="shared" si="9"/>
        <v>3</v>
      </c>
      <c r="E202" s="39">
        <f t="shared" si="9"/>
        <v>3.3</v>
      </c>
      <c r="F202" s="39">
        <f t="shared" si="9"/>
        <v>2.1</v>
      </c>
      <c r="G202" s="40">
        <f t="shared" si="9"/>
        <v>-0.9</v>
      </c>
      <c r="H202" s="41">
        <f t="shared" si="9"/>
        <v>-20</v>
      </c>
      <c r="I202" s="39">
        <f t="shared" si="9"/>
        <v>-1.3</v>
      </c>
      <c r="J202" s="39">
        <f t="shared" si="9"/>
        <v>-1.8</v>
      </c>
      <c r="K202" s="41">
        <f t="shared" si="9"/>
        <v>-3</v>
      </c>
      <c r="L202" s="42">
        <f t="shared" si="9"/>
        <v>-6.5</v>
      </c>
      <c r="M202" s="41">
        <f t="shared" si="9"/>
        <v>-7.4</v>
      </c>
      <c r="N202" s="41">
        <f t="shared" si="9"/>
        <v>-7.2</v>
      </c>
      <c r="O202" s="41">
        <f t="shared" si="9"/>
        <v>-7.4</v>
      </c>
      <c r="P202" s="41">
        <f t="shared" si="9"/>
        <v>-7.8</v>
      </c>
      <c r="Q202" s="42">
        <f t="shared" si="9"/>
        <v>-8.3</v>
      </c>
      <c r="R202" s="41">
        <f t="shared" si="9"/>
        <v>-8.8</v>
      </c>
      <c r="S202" s="41">
        <f t="shared" si="9"/>
        <v>-9.2</v>
      </c>
      <c r="T202" s="41">
        <f t="shared" si="9"/>
        <v>-9.4</v>
      </c>
      <c r="U202" s="41">
        <f t="shared" si="9"/>
        <v>-9.9</v>
      </c>
      <c r="V202" s="42">
        <f t="shared" si="9"/>
        <v>-10.5</v>
      </c>
      <c r="W202" s="43"/>
      <c r="X202" s="43"/>
      <c r="Y202" s="44"/>
    </row>
    <row r="203" spans="1:25" ht="12.75">
      <c r="A203" s="45"/>
      <c r="B203" s="46" t="s">
        <v>206</v>
      </c>
      <c r="C203" s="47">
        <f aca="true" t="shared" si="10" ref="C203:V203">SUM(C$3:C$41,C$46:C$201)/195</f>
        <v>21.110256410256405</v>
      </c>
      <c r="D203" s="47">
        <f t="shared" si="10"/>
        <v>22.438974358974367</v>
      </c>
      <c r="E203" s="47">
        <f t="shared" si="10"/>
        <v>23.052307692307686</v>
      </c>
      <c r="F203" s="47">
        <f t="shared" si="10"/>
        <v>22.19948717948718</v>
      </c>
      <c r="G203" s="48">
        <f t="shared" si="10"/>
        <v>21.561538461538458</v>
      </c>
      <c r="H203" s="47">
        <f t="shared" si="10"/>
        <v>20.635897435897444</v>
      </c>
      <c r="I203" s="47">
        <f t="shared" si="10"/>
        <v>20.878461538461547</v>
      </c>
      <c r="J203" s="47">
        <f t="shared" si="10"/>
        <v>19.994871794871795</v>
      </c>
      <c r="K203" s="47">
        <f t="shared" si="10"/>
        <v>17.946153846153845</v>
      </c>
      <c r="L203" s="48">
        <f t="shared" si="10"/>
        <v>15.840512820512814</v>
      </c>
      <c r="M203" s="47">
        <f t="shared" si="10"/>
        <v>14.221538461538458</v>
      </c>
      <c r="N203" s="49">
        <f t="shared" si="10"/>
        <v>13.275384615384624</v>
      </c>
      <c r="O203" s="49">
        <f t="shared" si="10"/>
        <v>12.202051282051276</v>
      </c>
      <c r="P203" s="49">
        <f t="shared" si="10"/>
        <v>10.94769230769231</v>
      </c>
      <c r="Q203" s="50">
        <f t="shared" si="10"/>
        <v>9.549230769230766</v>
      </c>
      <c r="R203" s="49">
        <f t="shared" si="10"/>
        <v>8.148717948717948</v>
      </c>
      <c r="S203" s="49">
        <f t="shared" si="10"/>
        <v>6.8246153846153845</v>
      </c>
      <c r="T203" s="49">
        <f t="shared" si="10"/>
        <v>5.615384615384615</v>
      </c>
      <c r="U203" s="49">
        <f t="shared" si="10"/>
        <v>4.495897435897434</v>
      </c>
      <c r="V203" s="50">
        <f t="shared" si="10"/>
        <v>3.4235897435897438</v>
      </c>
      <c r="W203" s="51"/>
      <c r="X203" s="51" t="s">
        <v>207</v>
      </c>
      <c r="Y203" s="52">
        <f>SUM(Y$3:Y$41,Y$46:Y$201)</f>
        <v>6513.527999999998</v>
      </c>
    </row>
    <row r="204" spans="1:25" ht="12.75">
      <c r="A204" s="53"/>
      <c r="B204" s="54" t="s">
        <v>208</v>
      </c>
      <c r="C204" s="55">
        <f aca="true" t="shared" si="11" ref="C204:V204">MAX(C$3:C$41,C$46:C$201)</f>
        <v>37.3</v>
      </c>
      <c r="D204" s="55">
        <f t="shared" si="11"/>
        <v>37.3</v>
      </c>
      <c r="E204" s="55">
        <f t="shared" si="11"/>
        <v>38.1</v>
      </c>
      <c r="F204" s="55">
        <f t="shared" si="11"/>
        <v>43.4</v>
      </c>
      <c r="G204" s="56">
        <f t="shared" si="11"/>
        <v>39.4</v>
      </c>
      <c r="H204" s="55">
        <f t="shared" si="11"/>
        <v>37.9</v>
      </c>
      <c r="I204" s="55">
        <f t="shared" si="11"/>
        <v>39</v>
      </c>
      <c r="J204" s="55">
        <f t="shared" si="11"/>
        <v>39.7</v>
      </c>
      <c r="K204" s="55">
        <f t="shared" si="11"/>
        <v>38.7</v>
      </c>
      <c r="L204" s="56">
        <f t="shared" si="11"/>
        <v>37</v>
      </c>
      <c r="M204" s="55">
        <f t="shared" si="11"/>
        <v>35.6</v>
      </c>
      <c r="N204" s="57">
        <f t="shared" si="11"/>
        <v>35.2</v>
      </c>
      <c r="O204" s="57">
        <f t="shared" si="11"/>
        <v>34.7</v>
      </c>
      <c r="P204" s="57">
        <f t="shared" si="11"/>
        <v>34.1</v>
      </c>
      <c r="Q204" s="58">
        <f t="shared" si="11"/>
        <v>33.5</v>
      </c>
      <c r="R204" s="57">
        <f t="shared" si="11"/>
        <v>32.4</v>
      </c>
      <c r="S204" s="57">
        <f t="shared" si="11"/>
        <v>30.7</v>
      </c>
      <c r="T204" s="57">
        <f t="shared" si="11"/>
        <v>28.6</v>
      </c>
      <c r="U204" s="57">
        <f t="shared" si="11"/>
        <v>26.1</v>
      </c>
      <c r="V204" s="58">
        <f t="shared" si="11"/>
        <v>23.9</v>
      </c>
      <c r="W204" s="59"/>
      <c r="X204" s="59"/>
      <c r="Y204" s="60"/>
    </row>
    <row r="205" spans="1:25" ht="12.75">
      <c r="A205" s="61"/>
      <c r="B205" s="62" t="s">
        <v>48</v>
      </c>
      <c r="C205" s="61">
        <v>0</v>
      </c>
      <c r="D205" s="61">
        <v>0</v>
      </c>
      <c r="E205" s="61">
        <v>0</v>
      </c>
      <c r="F205" s="61">
        <v>0</v>
      </c>
      <c r="G205" s="62">
        <v>0</v>
      </c>
      <c r="H205" s="63">
        <v>2</v>
      </c>
      <c r="I205" s="61">
        <v>0</v>
      </c>
      <c r="J205" s="61">
        <v>0</v>
      </c>
      <c r="K205" s="63">
        <v>6</v>
      </c>
      <c r="L205" s="64">
        <v>7</v>
      </c>
      <c r="M205" s="63">
        <v>10</v>
      </c>
      <c r="N205" s="63">
        <v>11</v>
      </c>
      <c r="O205" s="63">
        <v>15</v>
      </c>
      <c r="P205" s="63">
        <v>19</v>
      </c>
      <c r="Q205" s="64">
        <v>21</v>
      </c>
      <c r="R205" s="63">
        <v>25</v>
      </c>
      <c r="S205" s="63">
        <v>34</v>
      </c>
      <c r="T205" s="63">
        <v>38</v>
      </c>
      <c r="U205" s="63">
        <v>44</v>
      </c>
      <c r="V205" s="64">
        <v>50</v>
      </c>
      <c r="W205" s="61"/>
      <c r="X205" s="61"/>
      <c r="Y205" s="62"/>
    </row>
    <row r="208" ht="12.75">
      <c r="B208" t="s">
        <v>209</v>
      </c>
    </row>
    <row r="209" ht="12.75">
      <c r="B209" t="s">
        <v>210</v>
      </c>
    </row>
    <row r="211" ht="12.75">
      <c r="B211" t="s">
        <v>211</v>
      </c>
    </row>
    <row r="212" ht="12.75">
      <c r="B212" t="s">
        <v>212</v>
      </c>
    </row>
    <row r="213" ht="12.75">
      <c r="B213" t="s">
        <v>213</v>
      </c>
    </row>
    <row r="215" ht="12.75">
      <c r="B215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5"/>
  <dimension ref="A1:Y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70" customWidth="1"/>
    <col min="2" max="2" width="16.7109375" style="0" customWidth="1"/>
    <col min="3" max="22" width="5.8515625" style="71" customWidth="1"/>
    <col min="23" max="23" width="7.7109375" style="72" customWidth="1"/>
    <col min="24" max="24" width="6.28125" style="72" customWidth="1"/>
    <col min="25" max="25" width="9.28125" style="73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5"/>
      <c r="X1" s="5" t="s">
        <v>1</v>
      </c>
      <c r="Y1" s="6"/>
    </row>
    <row r="2" spans="1:25" ht="12.75">
      <c r="A2" s="1"/>
      <c r="B2" s="2"/>
      <c r="C2" s="7">
        <v>1955</v>
      </c>
      <c r="D2" s="7">
        <v>1960</v>
      </c>
      <c r="E2" s="7">
        <v>1965</v>
      </c>
      <c r="F2" s="7">
        <v>1970</v>
      </c>
      <c r="G2" s="8">
        <v>1975</v>
      </c>
      <c r="H2" s="7">
        <v>1980</v>
      </c>
      <c r="I2" s="7">
        <v>1985</v>
      </c>
      <c r="J2" s="7">
        <v>1990</v>
      </c>
      <c r="K2" s="7">
        <v>1995</v>
      </c>
      <c r="L2" s="8">
        <v>2000</v>
      </c>
      <c r="M2" s="7">
        <v>2005</v>
      </c>
      <c r="N2" s="7">
        <v>2010</v>
      </c>
      <c r="O2" s="7">
        <v>2015</v>
      </c>
      <c r="P2" s="7">
        <v>2020</v>
      </c>
      <c r="Q2" s="8">
        <v>2025</v>
      </c>
      <c r="R2" s="7">
        <v>2030</v>
      </c>
      <c r="S2" s="7">
        <v>2035</v>
      </c>
      <c r="T2" s="7">
        <v>2040</v>
      </c>
      <c r="U2" s="7">
        <v>2045</v>
      </c>
      <c r="V2" s="8">
        <v>2050</v>
      </c>
      <c r="W2" s="7" t="s">
        <v>2</v>
      </c>
      <c r="X2" s="7" t="s">
        <v>3</v>
      </c>
      <c r="Y2" s="8" t="s">
        <v>4</v>
      </c>
    </row>
    <row r="3" spans="1:25" ht="12.75">
      <c r="A3" s="9">
        <v>1</v>
      </c>
      <c r="B3" s="10" t="s">
        <v>13</v>
      </c>
      <c r="C3" s="12">
        <v>4.9</v>
      </c>
      <c r="D3" s="12">
        <v>4.9</v>
      </c>
      <c r="E3" s="12">
        <v>6</v>
      </c>
      <c r="F3" s="12">
        <v>3.6</v>
      </c>
      <c r="G3" s="77">
        <v>-0.9</v>
      </c>
      <c r="H3" s="12">
        <v>-1.9</v>
      </c>
      <c r="I3" s="12">
        <v>-1.3</v>
      </c>
      <c r="J3" s="12">
        <v>-0.5</v>
      </c>
      <c r="K3" s="12">
        <v>-1.2</v>
      </c>
      <c r="L3" s="13">
        <v>-1.2</v>
      </c>
      <c r="M3" s="12">
        <v>-1.6</v>
      </c>
      <c r="N3" s="16">
        <v>-2.5</v>
      </c>
      <c r="O3" s="16">
        <v>-3.1</v>
      </c>
      <c r="P3" s="16">
        <v>-3.4</v>
      </c>
      <c r="Q3" s="17">
        <v>-3.8</v>
      </c>
      <c r="R3" s="16">
        <v>-4.4</v>
      </c>
      <c r="S3" s="16">
        <v>-4.9</v>
      </c>
      <c r="T3" s="16">
        <v>-5.3</v>
      </c>
      <c r="U3" s="16">
        <v>-5.6</v>
      </c>
      <c r="V3" s="17">
        <v>-5.7</v>
      </c>
      <c r="W3" s="18">
        <f aca="true" t="shared" si="0" ref="W3:W41">100*$Y3/$Y$203</f>
        <v>1.2689282981511716</v>
      </c>
      <c r="X3" s="18">
        <f>SUM($W$3:$W3)</f>
        <v>1.2689282981511716</v>
      </c>
      <c r="Y3" s="19">
        <v>82.652</v>
      </c>
    </row>
    <row r="4" spans="1:25" ht="12.75">
      <c r="A4" s="20">
        <v>2</v>
      </c>
      <c r="B4" s="21" t="s">
        <v>7</v>
      </c>
      <c r="C4" s="23">
        <v>3</v>
      </c>
      <c r="D4" s="23">
        <v>4</v>
      </c>
      <c r="E4" s="23">
        <v>4</v>
      </c>
      <c r="F4" s="23">
        <v>2.1</v>
      </c>
      <c r="G4" s="78">
        <v>-0.5</v>
      </c>
      <c r="H4" s="23">
        <v>-0.4</v>
      </c>
      <c r="I4" s="23">
        <v>0.4</v>
      </c>
      <c r="J4" s="23">
        <v>1.4</v>
      </c>
      <c r="K4" s="23">
        <v>2.7</v>
      </c>
      <c r="L4" s="30">
        <v>3.8</v>
      </c>
      <c r="M4" s="23">
        <v>3.1</v>
      </c>
      <c r="N4" s="31">
        <v>2.8</v>
      </c>
      <c r="O4" s="26">
        <v>2.7</v>
      </c>
      <c r="P4" s="26">
        <v>3.2</v>
      </c>
      <c r="Q4" s="27">
        <v>3.8</v>
      </c>
      <c r="R4" s="26">
        <v>4.2</v>
      </c>
      <c r="S4" s="26">
        <v>3.8</v>
      </c>
      <c r="T4" s="26">
        <v>3.2</v>
      </c>
      <c r="U4" s="26">
        <v>2.8</v>
      </c>
      <c r="V4" s="27">
        <v>2.7</v>
      </c>
      <c r="W4" s="28">
        <f t="shared" si="0"/>
        <v>0.007016166968192971</v>
      </c>
      <c r="X4" s="28">
        <f>SUM($W$3:$W4)</f>
        <v>1.2759444651193645</v>
      </c>
      <c r="Y4" s="29">
        <v>0.457</v>
      </c>
    </row>
    <row r="5" spans="1:25" ht="12.75">
      <c r="A5" s="20">
        <v>3</v>
      </c>
      <c r="B5" s="21" t="s">
        <v>8</v>
      </c>
      <c r="C5" s="23">
        <v>3</v>
      </c>
      <c r="D5" s="23">
        <v>3</v>
      </c>
      <c r="E5" s="23">
        <v>5.5</v>
      </c>
      <c r="F5" s="23">
        <v>3.7</v>
      </c>
      <c r="G5" s="78">
        <v>0.7000000000000011</v>
      </c>
      <c r="H5" s="23">
        <v>-0.6</v>
      </c>
      <c r="I5" s="23">
        <v>-0.09999999999999964</v>
      </c>
      <c r="J5" s="23">
        <v>1.4</v>
      </c>
      <c r="K5" s="23">
        <v>0.4</v>
      </c>
      <c r="L5" s="30">
        <v>0.3000000000000007</v>
      </c>
      <c r="M5" s="23">
        <v>0.6</v>
      </c>
      <c r="N5" s="31">
        <v>-0.09999999999999964</v>
      </c>
      <c r="O5" s="31">
        <v>-0.9</v>
      </c>
      <c r="P5" s="31">
        <v>-1.3</v>
      </c>
      <c r="Q5" s="32">
        <v>-1.7</v>
      </c>
      <c r="R5" s="33">
        <v>-2.4</v>
      </c>
      <c r="S5" s="33">
        <v>-3.3</v>
      </c>
      <c r="T5" s="33">
        <v>-4.3</v>
      </c>
      <c r="U5" s="33">
        <v>-5.1</v>
      </c>
      <c r="V5" s="34">
        <v>-5.5</v>
      </c>
      <c r="W5" s="28">
        <f t="shared" si="0"/>
        <v>0.00228754677956401</v>
      </c>
      <c r="X5" s="28">
        <f>SUM($W$3:$W5)</f>
        <v>1.2782320118989285</v>
      </c>
      <c r="Y5" s="29">
        <v>0.149</v>
      </c>
    </row>
    <row r="6" spans="1:25" ht="12.75">
      <c r="A6" s="20">
        <v>4</v>
      </c>
      <c r="B6" s="21" t="s">
        <v>5</v>
      </c>
      <c r="C6" s="23">
        <v>2.7</v>
      </c>
      <c r="D6" s="23">
        <v>4.3</v>
      </c>
      <c r="E6" s="23">
        <v>5.9</v>
      </c>
      <c r="F6" s="23">
        <v>4</v>
      </c>
      <c r="G6" s="78">
        <v>0.9</v>
      </c>
      <c r="H6" s="23">
        <v>-0.8000000000000007</v>
      </c>
      <c r="I6" s="23">
        <v>0</v>
      </c>
      <c r="J6" s="23">
        <v>0.4</v>
      </c>
      <c r="K6" s="23">
        <v>1.4</v>
      </c>
      <c r="L6" s="30">
        <v>0.3000000000000007</v>
      </c>
      <c r="M6" s="23">
        <v>0</v>
      </c>
      <c r="N6" s="31">
        <v>-0.20000000000000107</v>
      </c>
      <c r="O6" s="31">
        <v>-0.6</v>
      </c>
      <c r="P6" s="31">
        <v>-0.9</v>
      </c>
      <c r="Q6" s="32">
        <v>-1.2</v>
      </c>
      <c r="R6" s="31">
        <v>-1.8</v>
      </c>
      <c r="S6" s="33">
        <v>-2.5</v>
      </c>
      <c r="T6" s="33">
        <v>-3.1</v>
      </c>
      <c r="U6" s="33">
        <v>-3.4</v>
      </c>
      <c r="V6" s="34">
        <v>-3.6</v>
      </c>
      <c r="W6" s="28">
        <f t="shared" si="0"/>
        <v>0.12730428118217968</v>
      </c>
      <c r="X6" s="28">
        <f>SUM($W$3:$W6)</f>
        <v>1.4055362930811082</v>
      </c>
      <c r="Y6" s="29">
        <v>8.292</v>
      </c>
    </row>
    <row r="7" spans="1:25" ht="12.75">
      <c r="A7" s="20">
        <v>5</v>
      </c>
      <c r="B7" s="21" t="s">
        <v>11</v>
      </c>
      <c r="C7" s="23">
        <v>4.4</v>
      </c>
      <c r="D7" s="23">
        <v>5.3</v>
      </c>
      <c r="E7" s="23">
        <v>4.6</v>
      </c>
      <c r="F7" s="23">
        <v>2.7</v>
      </c>
      <c r="G7" s="78">
        <v>1.5</v>
      </c>
      <c r="H7" s="23">
        <v>0.5</v>
      </c>
      <c r="I7" s="23">
        <v>0.5</v>
      </c>
      <c r="J7" s="23">
        <v>1.3</v>
      </c>
      <c r="K7" s="23">
        <v>1.4</v>
      </c>
      <c r="L7" s="30">
        <v>0.8999999999999986</v>
      </c>
      <c r="M7" s="23">
        <v>0.5</v>
      </c>
      <c r="N7" s="31">
        <v>0.4</v>
      </c>
      <c r="O7" s="31">
        <v>-0.20000000000000107</v>
      </c>
      <c r="P7" s="31">
        <v>-0.6</v>
      </c>
      <c r="Q7" s="32">
        <v>-0.8000000000000007</v>
      </c>
      <c r="R7" s="31">
        <v>-1.1</v>
      </c>
      <c r="S7" s="31">
        <v>-1.7</v>
      </c>
      <c r="T7" s="33">
        <v>-2.3</v>
      </c>
      <c r="U7" s="33">
        <v>-2.9</v>
      </c>
      <c r="V7" s="34">
        <v>-3.1</v>
      </c>
      <c r="W7" s="28">
        <f t="shared" si="0"/>
        <v>0.1596369893550777</v>
      </c>
      <c r="X7" s="28">
        <f>SUM($W$3:$W7)</f>
        <v>1.565173282436186</v>
      </c>
      <c r="Y7" s="29">
        <v>10.398</v>
      </c>
    </row>
    <row r="8" spans="1:25" ht="12.75">
      <c r="A8" s="20">
        <v>6</v>
      </c>
      <c r="B8" s="21" t="s">
        <v>9</v>
      </c>
      <c r="C8" s="23">
        <v>4.2</v>
      </c>
      <c r="D8" s="23">
        <v>4.9</v>
      </c>
      <c r="E8" s="23">
        <v>6.6</v>
      </c>
      <c r="F8" s="23">
        <v>5.7</v>
      </c>
      <c r="G8" s="78">
        <v>2.7</v>
      </c>
      <c r="H8" s="23">
        <v>0.5</v>
      </c>
      <c r="I8" s="23">
        <v>1.7</v>
      </c>
      <c r="J8" s="23">
        <v>2.3</v>
      </c>
      <c r="K8" s="23">
        <v>1.9</v>
      </c>
      <c r="L8" s="30">
        <v>1.4</v>
      </c>
      <c r="M8" s="23">
        <v>1.4</v>
      </c>
      <c r="N8" s="31">
        <v>2.1</v>
      </c>
      <c r="O8" s="31">
        <v>2</v>
      </c>
      <c r="P8" s="31">
        <v>1.8</v>
      </c>
      <c r="Q8" s="27">
        <v>1.5</v>
      </c>
      <c r="R8" s="26">
        <v>1</v>
      </c>
      <c r="S8" s="26">
        <v>0.3000000000000007</v>
      </c>
      <c r="T8" s="26">
        <v>0</v>
      </c>
      <c r="U8" s="26">
        <v>-0.1999999999999993</v>
      </c>
      <c r="V8" s="27">
        <v>-0.3000000000000007</v>
      </c>
      <c r="W8" s="28">
        <f t="shared" si="0"/>
        <v>0.9249211794284147</v>
      </c>
      <c r="X8" s="28">
        <f>SUM($W$3:$W8)</f>
        <v>2.490094461864601</v>
      </c>
      <c r="Y8" s="29">
        <v>60.245</v>
      </c>
    </row>
    <row r="9" spans="1:25" ht="12.75">
      <c r="A9" s="20">
        <v>7</v>
      </c>
      <c r="B9" s="21" t="s">
        <v>12</v>
      </c>
      <c r="C9" s="23">
        <v>4.8</v>
      </c>
      <c r="D9" s="23">
        <v>6.3</v>
      </c>
      <c r="E9" s="23">
        <v>5.4</v>
      </c>
      <c r="F9" s="23">
        <v>3.4</v>
      </c>
      <c r="G9" s="78">
        <v>2.9</v>
      </c>
      <c r="H9" s="23">
        <v>1.4</v>
      </c>
      <c r="I9" s="23">
        <v>2.3</v>
      </c>
      <c r="J9" s="23">
        <v>3.1</v>
      </c>
      <c r="K9" s="33">
        <v>-3</v>
      </c>
      <c r="L9" s="34">
        <v>-5.9</v>
      </c>
      <c r="M9" s="33">
        <v>-4.9</v>
      </c>
      <c r="N9" s="33">
        <v>-4.3</v>
      </c>
      <c r="O9" s="33">
        <v>-4</v>
      </c>
      <c r="P9" s="33">
        <v>-4.2</v>
      </c>
      <c r="Q9" s="34">
        <v>-4.9</v>
      </c>
      <c r="R9" s="33">
        <v>-5.9</v>
      </c>
      <c r="S9" s="33">
        <v>-6.6</v>
      </c>
      <c r="T9" s="33">
        <v>-6.6</v>
      </c>
      <c r="U9" s="33">
        <v>-6.3</v>
      </c>
      <c r="V9" s="34">
        <v>-6.3</v>
      </c>
      <c r="W9" s="28">
        <f t="shared" si="0"/>
        <v>0.035341830111116454</v>
      </c>
      <c r="X9" s="28">
        <f>SUM($W$3:$W9)</f>
        <v>2.5254362919757174</v>
      </c>
      <c r="Y9" s="29">
        <v>2.302</v>
      </c>
    </row>
    <row r="10" spans="1:25" ht="12.75">
      <c r="A10" s="20">
        <v>8</v>
      </c>
      <c r="B10" s="21" t="s">
        <v>14</v>
      </c>
      <c r="C10" s="23">
        <v>5.7</v>
      </c>
      <c r="D10" s="23">
        <v>4.9</v>
      </c>
      <c r="E10" s="23">
        <v>4.7</v>
      </c>
      <c r="F10" s="23">
        <v>4.6</v>
      </c>
      <c r="G10" s="78">
        <v>3.2</v>
      </c>
      <c r="H10" s="23">
        <v>0.7999999999999989</v>
      </c>
      <c r="I10" s="23">
        <v>0.3000000000000007</v>
      </c>
      <c r="J10" s="23">
        <v>1.8</v>
      </c>
      <c r="K10" s="23">
        <v>2.7</v>
      </c>
      <c r="L10" s="30">
        <v>-0.1999999999999993</v>
      </c>
      <c r="M10" s="23">
        <v>0.4</v>
      </c>
      <c r="N10" s="31">
        <v>1.2</v>
      </c>
      <c r="O10" s="31">
        <v>1.5</v>
      </c>
      <c r="P10" s="31">
        <v>1.8</v>
      </c>
      <c r="Q10" s="27">
        <v>1.5</v>
      </c>
      <c r="R10" s="26">
        <v>0.6999999999999993</v>
      </c>
      <c r="S10" s="26">
        <v>-0.09999999999999964</v>
      </c>
      <c r="T10" s="26">
        <v>-0.4</v>
      </c>
      <c r="U10" s="26">
        <v>-0.1999999999999993</v>
      </c>
      <c r="V10" s="27">
        <v>0</v>
      </c>
      <c r="W10" s="28">
        <f t="shared" si="0"/>
        <v>0.13875736774294983</v>
      </c>
      <c r="X10" s="28">
        <f>SUM($W$3:$W10)</f>
        <v>2.6641936597186673</v>
      </c>
      <c r="Y10" s="29">
        <v>9.038</v>
      </c>
    </row>
    <row r="11" spans="1:25" ht="12.75">
      <c r="A11" s="20">
        <v>9</v>
      </c>
      <c r="B11" s="21" t="s">
        <v>40</v>
      </c>
      <c r="C11" s="23">
        <v>13.1</v>
      </c>
      <c r="D11" s="23">
        <v>10.8</v>
      </c>
      <c r="E11" s="23">
        <v>8.7</v>
      </c>
      <c r="F11" s="23">
        <v>6.3</v>
      </c>
      <c r="G11" s="78">
        <v>3.6</v>
      </c>
      <c r="H11" s="23">
        <v>4.4</v>
      </c>
      <c r="I11" s="23">
        <v>4.1</v>
      </c>
      <c r="J11" s="23">
        <v>2.8</v>
      </c>
      <c r="K11" s="23">
        <v>3.1</v>
      </c>
      <c r="L11" s="30">
        <v>1.9</v>
      </c>
      <c r="M11" s="23">
        <v>1.5</v>
      </c>
      <c r="N11" s="31">
        <v>1.4</v>
      </c>
      <c r="O11" s="31">
        <v>1.2</v>
      </c>
      <c r="P11" s="31">
        <v>0.6999999999999993</v>
      </c>
      <c r="Q11" s="32">
        <v>0</v>
      </c>
      <c r="R11" s="31">
        <v>-0.9</v>
      </c>
      <c r="S11" s="31">
        <v>-1.8</v>
      </c>
      <c r="T11" s="33">
        <v>-2.3</v>
      </c>
      <c r="U11" s="35">
        <v>-2.3</v>
      </c>
      <c r="V11" s="36">
        <v>-2.1</v>
      </c>
      <c r="W11" s="28">
        <f t="shared" si="0"/>
        <v>0.08054006983619327</v>
      </c>
      <c r="X11" s="28">
        <f>SUM($W$3:$W11)</f>
        <v>2.7447337295548606</v>
      </c>
      <c r="Y11" s="29">
        <v>5.246</v>
      </c>
    </row>
    <row r="12" spans="1:25" ht="12.75">
      <c r="A12" s="20">
        <v>10</v>
      </c>
      <c r="B12" s="21" t="s">
        <v>22</v>
      </c>
      <c r="C12" s="23">
        <v>9.7</v>
      </c>
      <c r="D12" s="23">
        <v>7.5</v>
      </c>
      <c r="E12" s="23">
        <v>3.3</v>
      </c>
      <c r="F12" s="23">
        <v>3.5</v>
      </c>
      <c r="G12" s="78">
        <v>3.9</v>
      </c>
      <c r="H12" s="23">
        <v>3.5</v>
      </c>
      <c r="I12" s="23">
        <v>-1.1</v>
      </c>
      <c r="J12" s="23">
        <v>-1.8</v>
      </c>
      <c r="K12" s="33">
        <v>-2.6</v>
      </c>
      <c r="L12" s="34">
        <v>-3.9</v>
      </c>
      <c r="M12" s="33">
        <v>-3.8</v>
      </c>
      <c r="N12" s="33">
        <v>-3.9</v>
      </c>
      <c r="O12" s="33">
        <v>-4.2</v>
      </c>
      <c r="P12" s="33">
        <v>-4.3</v>
      </c>
      <c r="Q12" s="34">
        <v>-4.6</v>
      </c>
      <c r="R12" s="33">
        <v>-5.1</v>
      </c>
      <c r="S12" s="33">
        <v>-5.6</v>
      </c>
      <c r="T12" s="33">
        <v>-5.8</v>
      </c>
      <c r="U12" s="33">
        <v>-5.7</v>
      </c>
      <c r="V12" s="34">
        <v>-5.5</v>
      </c>
      <c r="W12" s="28">
        <f t="shared" si="0"/>
        <v>0.15484695851464836</v>
      </c>
      <c r="X12" s="28">
        <f>SUM($W$3:$W12)</f>
        <v>2.899580688069509</v>
      </c>
      <c r="Y12" s="29">
        <v>10.086</v>
      </c>
    </row>
    <row r="13" spans="1:25" ht="12.75">
      <c r="A13" s="20">
        <v>11</v>
      </c>
      <c r="B13" s="21" t="s">
        <v>10</v>
      </c>
      <c r="C13" s="23">
        <v>4.2</v>
      </c>
      <c r="D13" s="23">
        <v>5.7</v>
      </c>
      <c r="E13" s="23">
        <v>5.3</v>
      </c>
      <c r="F13" s="23">
        <v>4</v>
      </c>
      <c r="G13" s="78">
        <v>4.4</v>
      </c>
      <c r="H13" s="23">
        <v>2.9</v>
      </c>
      <c r="I13" s="23">
        <v>2.9</v>
      </c>
      <c r="J13" s="23">
        <v>3.5</v>
      </c>
      <c r="K13" s="33">
        <v>-2.7</v>
      </c>
      <c r="L13" s="34">
        <v>-4.6</v>
      </c>
      <c r="M13" s="33">
        <v>-3.9</v>
      </c>
      <c r="N13" s="33">
        <v>-3.5</v>
      </c>
      <c r="O13" s="33">
        <v>-3.3</v>
      </c>
      <c r="P13" s="33">
        <v>-3.4</v>
      </c>
      <c r="Q13" s="34">
        <v>-4.1</v>
      </c>
      <c r="R13" s="33">
        <v>-4.5</v>
      </c>
      <c r="S13" s="33">
        <v>-4.4</v>
      </c>
      <c r="T13" s="33">
        <v>-4</v>
      </c>
      <c r="U13" s="33">
        <v>-3.8</v>
      </c>
      <c r="V13" s="34">
        <v>-4</v>
      </c>
      <c r="W13" s="28">
        <f t="shared" si="0"/>
        <v>0.020633979004926375</v>
      </c>
      <c r="X13" s="28">
        <f>SUM($W$3:$W13)</f>
        <v>2.9202146670744358</v>
      </c>
      <c r="Y13" s="29">
        <v>1.344</v>
      </c>
    </row>
    <row r="14" spans="1:25" ht="12.75">
      <c r="A14" s="20">
        <v>12</v>
      </c>
      <c r="B14" s="21" t="s">
        <v>19</v>
      </c>
      <c r="C14" s="23">
        <v>8.6</v>
      </c>
      <c r="D14" s="23">
        <v>8.3</v>
      </c>
      <c r="E14" s="23">
        <v>7.3</v>
      </c>
      <c r="F14" s="23">
        <v>5.8</v>
      </c>
      <c r="G14" s="78">
        <v>4.5</v>
      </c>
      <c r="H14" s="23">
        <v>4.8</v>
      </c>
      <c r="I14" s="23">
        <v>3.1</v>
      </c>
      <c r="J14" s="23">
        <v>1.7</v>
      </c>
      <c r="K14" s="23">
        <v>0</v>
      </c>
      <c r="L14" s="30">
        <v>-0.6</v>
      </c>
      <c r="M14" s="33">
        <v>-2.4</v>
      </c>
      <c r="N14" s="33">
        <v>-3.1</v>
      </c>
      <c r="O14" s="33">
        <v>-3.5</v>
      </c>
      <c r="P14" s="33">
        <v>-3.9</v>
      </c>
      <c r="Q14" s="34">
        <v>-4.4</v>
      </c>
      <c r="R14" s="33">
        <v>-5</v>
      </c>
      <c r="S14" s="33">
        <v>-5.7</v>
      </c>
      <c r="T14" s="33">
        <v>-6.1</v>
      </c>
      <c r="U14" s="33">
        <v>-6.2</v>
      </c>
      <c r="V14" s="34">
        <v>-6.3</v>
      </c>
      <c r="W14" s="28">
        <f t="shared" si="0"/>
        <v>0.06986996908587792</v>
      </c>
      <c r="X14" s="28">
        <f>SUM($W$3:$W14)</f>
        <v>2.9900846361603137</v>
      </c>
      <c r="Y14" s="29">
        <v>4.551</v>
      </c>
    </row>
    <row r="15" spans="1:25" ht="12.75">
      <c r="A15" s="20">
        <v>13</v>
      </c>
      <c r="B15" s="21" t="s">
        <v>21</v>
      </c>
      <c r="C15" s="23">
        <v>8.9</v>
      </c>
      <c r="D15" s="23">
        <v>7.7</v>
      </c>
      <c r="E15" s="23">
        <v>7.5</v>
      </c>
      <c r="F15" s="23">
        <v>6.4</v>
      </c>
      <c r="G15" s="78">
        <v>4.5</v>
      </c>
      <c r="H15" s="23">
        <v>1.9</v>
      </c>
      <c r="I15" s="23">
        <v>-0.7999999999999989</v>
      </c>
      <c r="J15" s="23">
        <v>-0.1999999999999993</v>
      </c>
      <c r="K15" s="23">
        <v>1.2</v>
      </c>
      <c r="L15" s="30">
        <v>1.2</v>
      </c>
      <c r="M15" s="23">
        <v>1.3</v>
      </c>
      <c r="N15" s="31">
        <v>0.8999999999999986</v>
      </c>
      <c r="O15" s="31">
        <v>0.1999999999999993</v>
      </c>
      <c r="P15" s="31">
        <v>0.09999999999999964</v>
      </c>
      <c r="Q15" s="32">
        <v>0.09999999999999964</v>
      </c>
      <c r="R15" s="31">
        <v>-0.1999999999999993</v>
      </c>
      <c r="S15" s="26">
        <v>-1</v>
      </c>
      <c r="T15" s="26">
        <v>-1.7</v>
      </c>
      <c r="U15" s="35">
        <v>-2.2</v>
      </c>
      <c r="V15" s="36">
        <v>-2.2</v>
      </c>
      <c r="W15" s="28">
        <f t="shared" si="0"/>
        <v>0.08316537520065934</v>
      </c>
      <c r="X15" s="28">
        <f>SUM($W$3:$W15)</f>
        <v>3.073250011360973</v>
      </c>
      <c r="Y15" s="29">
        <v>5.417</v>
      </c>
    </row>
    <row r="16" spans="1:25" ht="12.75">
      <c r="A16" s="20">
        <v>14</v>
      </c>
      <c r="B16" s="21" t="s">
        <v>18</v>
      </c>
      <c r="C16" s="23">
        <v>8.5</v>
      </c>
      <c r="D16" s="23">
        <v>5.5</v>
      </c>
      <c r="E16" s="23">
        <v>4.2</v>
      </c>
      <c r="F16" s="23">
        <v>2.9</v>
      </c>
      <c r="G16" s="78">
        <v>5</v>
      </c>
      <c r="H16" s="23">
        <v>5</v>
      </c>
      <c r="I16" s="23">
        <v>0.8999999999999986</v>
      </c>
      <c r="J16" s="23">
        <v>0.29999999999999893</v>
      </c>
      <c r="K16" s="23">
        <v>0</v>
      </c>
      <c r="L16" s="30">
        <v>-2</v>
      </c>
      <c r="M16" s="23">
        <v>-1.8</v>
      </c>
      <c r="N16" s="31">
        <v>-1.7</v>
      </c>
      <c r="O16" s="33">
        <v>-2.3</v>
      </c>
      <c r="P16" s="33">
        <v>-3.1</v>
      </c>
      <c r="Q16" s="34">
        <v>-4.1</v>
      </c>
      <c r="R16" s="33">
        <v>-5.2</v>
      </c>
      <c r="S16" s="33">
        <v>-6</v>
      </c>
      <c r="T16" s="33">
        <v>-6.3</v>
      </c>
      <c r="U16" s="33">
        <v>-6.5</v>
      </c>
      <c r="V16" s="34">
        <v>-6.7</v>
      </c>
      <c r="W16" s="28">
        <f t="shared" si="0"/>
        <v>0.15647434078735833</v>
      </c>
      <c r="X16" s="28">
        <f>SUM($W$3:$W16)</f>
        <v>3.229724352148331</v>
      </c>
      <c r="Y16" s="29">
        <v>10.192</v>
      </c>
    </row>
    <row r="17" spans="1:25" ht="12.75">
      <c r="A17" s="20">
        <v>15</v>
      </c>
      <c r="B17" s="21" t="s">
        <v>16</v>
      </c>
      <c r="C17" s="23">
        <v>7.2</v>
      </c>
      <c r="D17" s="23">
        <v>7.6</v>
      </c>
      <c r="E17" s="23">
        <v>9.4</v>
      </c>
      <c r="F17" s="23">
        <v>8.4</v>
      </c>
      <c r="G17" s="78">
        <v>5.2</v>
      </c>
      <c r="H17" s="23">
        <v>2.6</v>
      </c>
      <c r="I17" s="23">
        <v>2.3</v>
      </c>
      <c r="J17" s="23">
        <v>2.7</v>
      </c>
      <c r="K17" s="23">
        <v>2.9</v>
      </c>
      <c r="L17" s="30">
        <v>2.8</v>
      </c>
      <c r="M17" s="23">
        <v>1.7</v>
      </c>
      <c r="N17" s="31">
        <v>1.1</v>
      </c>
      <c r="O17" s="31">
        <v>0.9</v>
      </c>
      <c r="P17" s="31">
        <v>1</v>
      </c>
      <c r="Q17" s="27">
        <v>1</v>
      </c>
      <c r="R17" s="26">
        <v>0.6</v>
      </c>
      <c r="S17" s="26">
        <v>-0.09999999999999964</v>
      </c>
      <c r="T17" s="26">
        <v>-0.6</v>
      </c>
      <c r="U17" s="26">
        <v>-0.6000000000000014</v>
      </c>
      <c r="V17" s="27">
        <v>-0.4</v>
      </c>
      <c r="W17" s="28">
        <f t="shared" si="0"/>
        <v>0.11397816974149808</v>
      </c>
      <c r="X17" s="28">
        <f>SUM($W$3:$W17)</f>
        <v>3.343702521889829</v>
      </c>
      <c r="Y17" s="29">
        <v>7.424</v>
      </c>
    </row>
    <row r="18" spans="1:25" ht="12.75">
      <c r="A18" s="20">
        <v>16</v>
      </c>
      <c r="B18" s="21" t="s">
        <v>15</v>
      </c>
      <c r="C18" s="23">
        <v>6.7</v>
      </c>
      <c r="D18" s="23">
        <v>6.6</v>
      </c>
      <c r="E18" s="23">
        <v>6.9</v>
      </c>
      <c r="F18" s="23">
        <v>6</v>
      </c>
      <c r="G18" s="78">
        <v>5.6</v>
      </c>
      <c r="H18" s="23">
        <v>3.7</v>
      </c>
      <c r="I18" s="23">
        <v>4.2</v>
      </c>
      <c r="J18" s="23">
        <v>4.2</v>
      </c>
      <c r="K18" s="23">
        <v>3.6</v>
      </c>
      <c r="L18" s="30">
        <v>3.1</v>
      </c>
      <c r="M18" s="25">
        <v>3.6</v>
      </c>
      <c r="N18" s="26">
        <v>3.3</v>
      </c>
      <c r="O18" s="26">
        <v>2.3</v>
      </c>
      <c r="P18" s="26">
        <v>1.8</v>
      </c>
      <c r="Q18" s="27">
        <v>1.3</v>
      </c>
      <c r="R18" s="26">
        <v>1</v>
      </c>
      <c r="S18" s="26">
        <v>0.6</v>
      </c>
      <c r="T18" s="26">
        <v>0</v>
      </c>
      <c r="U18" s="26">
        <v>-0.6</v>
      </c>
      <c r="V18" s="27">
        <v>-1.1</v>
      </c>
      <c r="W18" s="28">
        <f t="shared" si="0"/>
        <v>0.9363742659891849</v>
      </c>
      <c r="X18" s="28">
        <f>SUM($W$3:$W18)</f>
        <v>4.280076787879014</v>
      </c>
      <c r="Y18" s="29">
        <v>60.991</v>
      </c>
    </row>
    <row r="19" spans="1:25" ht="12.75">
      <c r="A19" s="20">
        <v>17</v>
      </c>
      <c r="B19" s="21" t="s">
        <v>25</v>
      </c>
      <c r="C19" s="23">
        <v>10.5</v>
      </c>
      <c r="D19" s="23">
        <v>9.3</v>
      </c>
      <c r="E19" s="23">
        <v>7.9</v>
      </c>
      <c r="F19" s="23">
        <v>7.9</v>
      </c>
      <c r="G19" s="78">
        <v>5.8</v>
      </c>
      <c r="H19" s="23">
        <v>2.9</v>
      </c>
      <c r="I19" s="23">
        <v>2.1</v>
      </c>
      <c r="J19" s="23">
        <v>2.6</v>
      </c>
      <c r="K19" s="23">
        <v>3.5</v>
      </c>
      <c r="L19" s="30">
        <v>3.5</v>
      </c>
      <c r="M19" s="23">
        <v>2.8</v>
      </c>
      <c r="N19" s="31">
        <v>2.8</v>
      </c>
      <c r="O19" s="26">
        <v>2.8</v>
      </c>
      <c r="P19" s="26">
        <v>2.9</v>
      </c>
      <c r="Q19" s="27">
        <v>2.9</v>
      </c>
      <c r="R19" s="26">
        <v>2.4</v>
      </c>
      <c r="S19" s="26">
        <v>1.5</v>
      </c>
      <c r="T19" s="26">
        <v>0.7000000000000011</v>
      </c>
      <c r="U19" s="26">
        <v>0.1999999999999993</v>
      </c>
      <c r="V19" s="27">
        <v>0.09999999999999964</v>
      </c>
      <c r="W19" s="28">
        <f t="shared" si="0"/>
        <v>0.07122100342548619</v>
      </c>
      <c r="X19" s="28">
        <f>SUM($W$3:$W19)</f>
        <v>4.3512977913045</v>
      </c>
      <c r="Y19" s="29">
        <v>4.639</v>
      </c>
    </row>
    <row r="20" spans="1:25" ht="12.75">
      <c r="A20" s="20">
        <v>18</v>
      </c>
      <c r="B20" s="21" t="s">
        <v>55</v>
      </c>
      <c r="C20" s="25">
        <v>14.9</v>
      </c>
      <c r="D20" s="23">
        <v>14.4</v>
      </c>
      <c r="E20" s="23">
        <v>10.3</v>
      </c>
      <c r="F20" s="23">
        <v>7.2</v>
      </c>
      <c r="G20" s="78">
        <v>6</v>
      </c>
      <c r="H20" s="23">
        <v>4.2</v>
      </c>
      <c r="I20" s="23">
        <v>3.3</v>
      </c>
      <c r="J20" s="23">
        <v>2.5</v>
      </c>
      <c r="K20" s="33">
        <v>-2.4</v>
      </c>
      <c r="L20" s="34">
        <v>-6.5</v>
      </c>
      <c r="M20" s="33">
        <v>-7.4</v>
      </c>
      <c r="N20" s="33">
        <v>-7.2</v>
      </c>
      <c r="O20" s="33">
        <v>-7.4</v>
      </c>
      <c r="P20" s="33">
        <v>-7.8</v>
      </c>
      <c r="Q20" s="34">
        <v>-8.3</v>
      </c>
      <c r="R20" s="33">
        <v>-8.8</v>
      </c>
      <c r="S20" s="33">
        <v>-9.2</v>
      </c>
      <c r="T20" s="33">
        <v>-9.4</v>
      </c>
      <c r="U20" s="33">
        <v>-9.9</v>
      </c>
      <c r="V20" s="34">
        <v>-10.5</v>
      </c>
      <c r="W20" s="28">
        <f t="shared" si="0"/>
        <v>0.7203162402925116</v>
      </c>
      <c r="X20" s="28">
        <f>SUM($W$3:$W20)</f>
        <v>5.0716140315970115</v>
      </c>
      <c r="Y20" s="29">
        <v>46.918</v>
      </c>
    </row>
    <row r="21" spans="1:25" ht="12.75">
      <c r="A21" s="20">
        <v>19</v>
      </c>
      <c r="B21" s="21" t="s">
        <v>66</v>
      </c>
      <c r="C21" s="25">
        <v>17</v>
      </c>
      <c r="D21" s="25">
        <v>16.4</v>
      </c>
      <c r="E21" s="23">
        <v>12.2</v>
      </c>
      <c r="F21" s="23">
        <v>6.1</v>
      </c>
      <c r="G21" s="78">
        <v>6.2</v>
      </c>
      <c r="H21" s="23">
        <v>5.6</v>
      </c>
      <c r="I21" s="23">
        <v>5.2</v>
      </c>
      <c r="J21" s="23">
        <v>5</v>
      </c>
      <c r="K21" s="33">
        <v>-2.3</v>
      </c>
      <c r="L21" s="34">
        <v>-5.3</v>
      </c>
      <c r="M21" s="33">
        <v>-6</v>
      </c>
      <c r="N21" s="33">
        <v>-5.5</v>
      </c>
      <c r="O21" s="33">
        <v>-5.9</v>
      </c>
      <c r="P21" s="33">
        <v>-6.4</v>
      </c>
      <c r="Q21" s="34">
        <v>-6.9</v>
      </c>
      <c r="R21" s="33">
        <v>-7.2</v>
      </c>
      <c r="S21" s="33">
        <v>-7.2</v>
      </c>
      <c r="T21" s="33">
        <v>-7.2</v>
      </c>
      <c r="U21" s="33">
        <v>-7.4</v>
      </c>
      <c r="V21" s="34">
        <v>-7.7</v>
      </c>
      <c r="W21" s="28">
        <f t="shared" si="0"/>
        <v>2.210061889654886</v>
      </c>
      <c r="X21" s="28">
        <f>SUM($W$3:$W21)</f>
        <v>7.281675921251898</v>
      </c>
      <c r="Y21" s="29">
        <v>143.953</v>
      </c>
    </row>
    <row r="22" spans="1:25" ht="12.75">
      <c r="A22" s="20">
        <v>20</v>
      </c>
      <c r="B22" s="21" t="s">
        <v>17</v>
      </c>
      <c r="C22" s="23">
        <v>8.4</v>
      </c>
      <c r="D22" s="23">
        <v>8.4</v>
      </c>
      <c r="E22" s="23">
        <v>9</v>
      </c>
      <c r="F22" s="23">
        <v>8.1</v>
      </c>
      <c r="G22" s="78">
        <v>6.3</v>
      </c>
      <c r="H22" s="23">
        <v>3.2</v>
      </c>
      <c r="I22" s="23">
        <v>1</v>
      </c>
      <c r="J22" s="23">
        <v>0.4</v>
      </c>
      <c r="K22" s="23">
        <v>0</v>
      </c>
      <c r="L22" s="30">
        <v>-0.7000000000000011</v>
      </c>
      <c r="M22" s="23">
        <v>-0.5</v>
      </c>
      <c r="N22" s="31">
        <v>-1.3</v>
      </c>
      <c r="O22" s="33">
        <v>-2.6</v>
      </c>
      <c r="P22" s="33">
        <v>-3.6</v>
      </c>
      <c r="Q22" s="34">
        <v>-4.1</v>
      </c>
      <c r="R22" s="33">
        <v>-4.3</v>
      </c>
      <c r="S22" s="33">
        <v>-4.4</v>
      </c>
      <c r="T22" s="33">
        <v>-4.7</v>
      </c>
      <c r="U22" s="33">
        <v>-5.1</v>
      </c>
      <c r="V22" s="34">
        <v>-5.7</v>
      </c>
      <c r="W22" s="28">
        <f t="shared" si="0"/>
        <v>0.9003722713712144</v>
      </c>
      <c r="X22" s="28">
        <f>SUM($W$3:$W22)</f>
        <v>8.182048192623112</v>
      </c>
      <c r="Y22" s="29">
        <v>58.646</v>
      </c>
    </row>
    <row r="23" spans="1:25" ht="12.75">
      <c r="A23" s="20">
        <v>21</v>
      </c>
      <c r="B23" s="21" t="s">
        <v>28</v>
      </c>
      <c r="C23" s="23">
        <v>10.9</v>
      </c>
      <c r="D23" s="23">
        <v>9.8</v>
      </c>
      <c r="E23" s="23">
        <v>8.4</v>
      </c>
      <c r="F23" s="23">
        <v>7.1</v>
      </c>
      <c r="G23" s="78">
        <v>6.5</v>
      </c>
      <c r="H23" s="23">
        <v>5.2</v>
      </c>
      <c r="I23" s="23">
        <v>2.6</v>
      </c>
      <c r="J23" s="23">
        <v>1</v>
      </c>
      <c r="K23" s="33">
        <v>-2.6</v>
      </c>
      <c r="L23" s="34">
        <v>-6.1</v>
      </c>
      <c r="M23" s="33">
        <v>-5.5</v>
      </c>
      <c r="N23" s="33">
        <v>-5.9</v>
      </c>
      <c r="O23" s="33">
        <v>-6.6</v>
      </c>
      <c r="P23" s="33">
        <v>-7.3</v>
      </c>
      <c r="Q23" s="34">
        <v>-8.1</v>
      </c>
      <c r="R23" s="33">
        <v>-8.7</v>
      </c>
      <c r="S23" s="33">
        <v>-9.1</v>
      </c>
      <c r="T23" s="33">
        <v>-9.4</v>
      </c>
      <c r="U23" s="33">
        <v>-9.8</v>
      </c>
      <c r="V23" s="34">
        <v>-10.4</v>
      </c>
      <c r="W23" s="28">
        <f t="shared" si="0"/>
        <v>0.11890637454847824</v>
      </c>
      <c r="X23" s="28">
        <f>SUM($W$3:$W23)</f>
        <v>8.30095456717159</v>
      </c>
      <c r="Y23" s="29">
        <v>7.745</v>
      </c>
    </row>
    <row r="24" spans="1:25" ht="12.75">
      <c r="A24" s="20">
        <v>22</v>
      </c>
      <c r="B24" s="21" t="s">
        <v>31</v>
      </c>
      <c r="C24" s="23">
        <v>11.4</v>
      </c>
      <c r="D24" s="23">
        <v>9.1</v>
      </c>
      <c r="E24" s="23">
        <v>8.3</v>
      </c>
      <c r="F24" s="23">
        <v>7.4</v>
      </c>
      <c r="G24" s="78">
        <v>6.5</v>
      </c>
      <c r="H24" s="23">
        <v>6.3</v>
      </c>
      <c r="I24" s="23">
        <v>3.7</v>
      </c>
      <c r="J24" s="23">
        <v>2.3</v>
      </c>
      <c r="K24" s="23">
        <v>0</v>
      </c>
      <c r="L24" s="30">
        <v>-0.4</v>
      </c>
      <c r="M24" s="23">
        <v>-0.5</v>
      </c>
      <c r="N24" s="31">
        <v>-0.9</v>
      </c>
      <c r="O24" s="31">
        <v>-1.8</v>
      </c>
      <c r="P24" s="33">
        <v>-3</v>
      </c>
      <c r="Q24" s="34">
        <v>-4.3</v>
      </c>
      <c r="R24" s="33">
        <v>-5.2</v>
      </c>
      <c r="S24" s="33">
        <v>-5.9</v>
      </c>
      <c r="T24" s="33">
        <v>-6.6</v>
      </c>
      <c r="U24" s="33">
        <v>-7.2</v>
      </c>
      <c r="V24" s="34">
        <v>-7.8</v>
      </c>
      <c r="W24" s="28">
        <f t="shared" si="0"/>
        <v>0.03068997323723796</v>
      </c>
      <c r="X24" s="28">
        <f>SUM($W$3:$W24)</f>
        <v>8.331644540408828</v>
      </c>
      <c r="Y24" s="29">
        <v>1.999</v>
      </c>
    </row>
    <row r="25" spans="1:25" ht="12.75">
      <c r="A25" s="20">
        <v>23</v>
      </c>
      <c r="B25" s="21" t="s">
        <v>53</v>
      </c>
      <c r="C25" s="25">
        <v>14.8</v>
      </c>
      <c r="D25" s="25">
        <v>14.9</v>
      </c>
      <c r="E25" s="23">
        <v>12.4</v>
      </c>
      <c r="F25" s="23">
        <v>8.2</v>
      </c>
      <c r="G25" s="78">
        <v>6.5</v>
      </c>
      <c r="H25" s="23">
        <v>6.5</v>
      </c>
      <c r="I25" s="23">
        <v>6.7</v>
      </c>
      <c r="J25" s="23">
        <v>7</v>
      </c>
      <c r="K25" s="25">
        <v>6.8</v>
      </c>
      <c r="L25" s="24">
        <v>6.1</v>
      </c>
      <c r="M25" s="25">
        <v>5.8</v>
      </c>
      <c r="N25" s="26">
        <v>5.8</v>
      </c>
      <c r="O25" s="26">
        <v>5.5</v>
      </c>
      <c r="P25" s="26">
        <v>4.8</v>
      </c>
      <c r="Q25" s="27">
        <v>4</v>
      </c>
      <c r="R25" s="26">
        <v>3.2</v>
      </c>
      <c r="S25" s="26">
        <v>2.6</v>
      </c>
      <c r="T25" s="26">
        <v>2</v>
      </c>
      <c r="U25" s="26">
        <v>1.6</v>
      </c>
      <c r="V25" s="27">
        <v>1.2</v>
      </c>
      <c r="W25" s="28">
        <f t="shared" si="0"/>
        <v>4.603434574933893</v>
      </c>
      <c r="X25" s="28">
        <f>SUM($W$3:$W25)</f>
        <v>12.93507911534272</v>
      </c>
      <c r="Y25" s="29">
        <v>299.846</v>
      </c>
    </row>
    <row r="26" spans="1:25" ht="12.75">
      <c r="A26" s="20">
        <v>24</v>
      </c>
      <c r="B26" s="21" t="s">
        <v>30</v>
      </c>
      <c r="C26" s="23">
        <v>11.1</v>
      </c>
      <c r="D26" s="23">
        <v>10.7</v>
      </c>
      <c r="E26" s="23">
        <v>9.7</v>
      </c>
      <c r="F26" s="23">
        <v>7.9</v>
      </c>
      <c r="G26" s="78">
        <v>6.8</v>
      </c>
      <c r="H26" s="23">
        <v>6.1</v>
      </c>
      <c r="I26" s="23">
        <v>5.6</v>
      </c>
      <c r="J26" s="23">
        <v>5.1</v>
      </c>
      <c r="K26" s="25">
        <v>7</v>
      </c>
      <c r="L26" s="24">
        <v>6.8</v>
      </c>
      <c r="M26" s="25">
        <v>5</v>
      </c>
      <c r="N26" s="26">
        <v>4</v>
      </c>
      <c r="O26" s="26">
        <v>3.1</v>
      </c>
      <c r="P26" s="26">
        <v>2</v>
      </c>
      <c r="Q26" s="32">
        <v>0.9</v>
      </c>
      <c r="R26" s="26">
        <v>0</v>
      </c>
      <c r="S26" s="26">
        <v>-0.4</v>
      </c>
      <c r="T26" s="26">
        <v>-0.7000000000000011</v>
      </c>
      <c r="U26" s="26">
        <v>-1</v>
      </c>
      <c r="V26" s="27">
        <v>-1.5</v>
      </c>
      <c r="W26" s="28">
        <f t="shared" si="0"/>
        <v>0.009334419073657169</v>
      </c>
      <c r="X26" s="28">
        <f>SUM($W$3:$W26)</f>
        <v>12.944413534416377</v>
      </c>
      <c r="Y26" s="29">
        <v>0.608</v>
      </c>
    </row>
    <row r="27" spans="1:25" ht="12.75">
      <c r="A27" s="20">
        <v>25</v>
      </c>
      <c r="B27" s="21" t="s">
        <v>52</v>
      </c>
      <c r="C27" s="25">
        <v>14.6</v>
      </c>
      <c r="D27" s="23">
        <v>13.8</v>
      </c>
      <c r="E27" s="23">
        <v>13</v>
      </c>
      <c r="F27" s="23">
        <v>10.8</v>
      </c>
      <c r="G27" s="78">
        <v>7.1</v>
      </c>
      <c r="H27" s="23">
        <v>4.6</v>
      </c>
      <c r="I27" s="23">
        <v>4</v>
      </c>
      <c r="J27" s="23">
        <v>4.2</v>
      </c>
      <c r="K27" s="23">
        <v>4.2</v>
      </c>
      <c r="L27" s="30">
        <v>3.6</v>
      </c>
      <c r="M27" s="25">
        <v>3.7</v>
      </c>
      <c r="N27" s="31">
        <v>2.5</v>
      </c>
      <c r="O27" s="31">
        <v>1.3</v>
      </c>
      <c r="P27" s="31">
        <v>0.6999999999999993</v>
      </c>
      <c r="Q27" s="32">
        <v>0.5</v>
      </c>
      <c r="R27" s="26">
        <v>0.3000000000000007</v>
      </c>
      <c r="S27" s="26">
        <v>-0.3000000000000007</v>
      </c>
      <c r="T27" s="26">
        <v>-1.3</v>
      </c>
      <c r="U27" s="26">
        <v>-2</v>
      </c>
      <c r="V27" s="36">
        <v>-2.2</v>
      </c>
      <c r="W27" s="28">
        <f t="shared" si="0"/>
        <v>0.2506782806491353</v>
      </c>
      <c r="X27" s="28">
        <f>SUM($W$3:$W27)</f>
        <v>13.195091815065512</v>
      </c>
      <c r="Y27" s="29">
        <v>16.328</v>
      </c>
    </row>
    <row r="28" spans="1:25" ht="12.75">
      <c r="A28" s="20">
        <v>26</v>
      </c>
      <c r="B28" s="21" t="s">
        <v>34</v>
      </c>
      <c r="C28" s="23">
        <v>12.2</v>
      </c>
      <c r="D28" s="23">
        <v>12</v>
      </c>
      <c r="E28" s="23">
        <v>10.3</v>
      </c>
      <c r="F28" s="23">
        <v>9.9</v>
      </c>
      <c r="G28" s="78">
        <v>7.3</v>
      </c>
      <c r="H28" s="23">
        <v>6.9</v>
      </c>
      <c r="I28" s="23">
        <v>4.7</v>
      </c>
      <c r="J28" s="23">
        <v>1.4</v>
      </c>
      <c r="K28" s="23">
        <v>0.4</v>
      </c>
      <c r="L28" s="30">
        <v>0.3999999999999986</v>
      </c>
      <c r="M28" s="23">
        <v>-0.5</v>
      </c>
      <c r="N28" s="31">
        <v>-0.6</v>
      </c>
      <c r="O28" s="31">
        <v>-1.7</v>
      </c>
      <c r="P28" s="33">
        <v>-2.6</v>
      </c>
      <c r="Q28" s="34">
        <v>-3.4</v>
      </c>
      <c r="R28" s="33">
        <v>-3.7</v>
      </c>
      <c r="S28" s="33">
        <v>-3.9</v>
      </c>
      <c r="T28" s="33">
        <v>-4.2</v>
      </c>
      <c r="U28" s="33">
        <v>-4.6</v>
      </c>
      <c r="V28" s="34">
        <v>-5.1</v>
      </c>
      <c r="W28" s="28">
        <f t="shared" si="0"/>
        <v>0.17041455874604372</v>
      </c>
      <c r="X28" s="28">
        <f>SUM($W$3:$W28)</f>
        <v>13.365506373811556</v>
      </c>
      <c r="Y28" s="29">
        <v>11.1</v>
      </c>
    </row>
    <row r="29" spans="1:25" ht="12.75">
      <c r="A29" s="20">
        <v>27</v>
      </c>
      <c r="B29" s="21" t="s">
        <v>29</v>
      </c>
      <c r="C29" s="23">
        <v>11</v>
      </c>
      <c r="D29" s="23">
        <v>13.2</v>
      </c>
      <c r="E29" s="23">
        <v>12.4</v>
      </c>
      <c r="F29" s="23">
        <v>9.5</v>
      </c>
      <c r="G29" s="78">
        <v>7.7</v>
      </c>
      <c r="H29" s="23">
        <v>5.5</v>
      </c>
      <c r="I29" s="23">
        <v>5.4</v>
      </c>
      <c r="J29" s="23">
        <v>5.5</v>
      </c>
      <c r="K29" s="23">
        <v>1.7</v>
      </c>
      <c r="L29" s="30">
        <v>-1</v>
      </c>
      <c r="M29" s="33">
        <v>-2.8</v>
      </c>
      <c r="N29" s="33">
        <v>-3.2</v>
      </c>
      <c r="O29" s="33">
        <v>-3.1</v>
      </c>
      <c r="P29" s="33">
        <v>-3.5</v>
      </c>
      <c r="Q29" s="34">
        <v>-4.2</v>
      </c>
      <c r="R29" s="33">
        <v>-5.1</v>
      </c>
      <c r="S29" s="33">
        <v>-6</v>
      </c>
      <c r="T29" s="33">
        <v>-6.5</v>
      </c>
      <c r="U29" s="33">
        <v>-6.6</v>
      </c>
      <c r="V29" s="34">
        <v>-7</v>
      </c>
      <c r="W29" s="28">
        <f t="shared" si="0"/>
        <v>0.052582870604072046</v>
      </c>
      <c r="X29" s="28">
        <f>SUM($W$3:$W29)</f>
        <v>13.418089244415627</v>
      </c>
      <c r="Y29" s="29">
        <v>3.425</v>
      </c>
    </row>
    <row r="30" spans="1:25" ht="12.75">
      <c r="A30" s="20">
        <v>28</v>
      </c>
      <c r="B30" s="21" t="s">
        <v>32</v>
      </c>
      <c r="C30" s="23">
        <v>11.5</v>
      </c>
      <c r="D30" s="23">
        <v>14.1</v>
      </c>
      <c r="E30" s="25">
        <v>15.3</v>
      </c>
      <c r="F30" s="23">
        <v>9.7</v>
      </c>
      <c r="G30" s="78">
        <v>8.1</v>
      </c>
      <c r="H30" s="23">
        <v>6.7</v>
      </c>
      <c r="I30" s="23">
        <v>6.7</v>
      </c>
      <c r="J30" s="23">
        <v>5.8</v>
      </c>
      <c r="K30" s="23">
        <v>0.09999999999999964</v>
      </c>
      <c r="L30" s="34">
        <v>-4.2</v>
      </c>
      <c r="M30" s="33">
        <v>-5.2</v>
      </c>
      <c r="N30" s="33">
        <v>-5.3</v>
      </c>
      <c r="O30" s="33">
        <v>-5.5</v>
      </c>
      <c r="P30" s="33">
        <v>-6</v>
      </c>
      <c r="Q30" s="34">
        <v>-6.7</v>
      </c>
      <c r="R30" s="33">
        <v>-7.3</v>
      </c>
      <c r="S30" s="33">
        <v>-7.9</v>
      </c>
      <c r="T30" s="33">
        <v>-8.4</v>
      </c>
      <c r="U30" s="33">
        <v>-9.2</v>
      </c>
      <c r="V30" s="34">
        <v>-9.9</v>
      </c>
      <c r="W30" s="28">
        <f t="shared" si="0"/>
        <v>0.150379333596171</v>
      </c>
      <c r="X30" s="28">
        <f>SUM($W$3:$W30)</f>
        <v>13.568468578011798</v>
      </c>
      <c r="Y30" s="29">
        <v>9.795</v>
      </c>
    </row>
    <row r="31" spans="1:25" ht="12.75">
      <c r="A31" s="20">
        <v>29</v>
      </c>
      <c r="B31" s="21" t="s">
        <v>57</v>
      </c>
      <c r="C31" s="25">
        <v>15.1</v>
      </c>
      <c r="D31" s="23">
        <v>13.8</v>
      </c>
      <c r="E31" s="25">
        <v>13.4</v>
      </c>
      <c r="F31" s="23">
        <v>9.3</v>
      </c>
      <c r="G31" s="78">
        <v>8.3</v>
      </c>
      <c r="H31" s="23">
        <v>9</v>
      </c>
      <c r="I31" s="25">
        <v>10.8</v>
      </c>
      <c r="J31" s="25">
        <v>11.4</v>
      </c>
      <c r="K31" s="23">
        <v>5.1</v>
      </c>
      <c r="L31" s="30">
        <v>0.6999999999999993</v>
      </c>
      <c r="M31" s="23">
        <v>-1</v>
      </c>
      <c r="N31" s="31">
        <v>-1.1</v>
      </c>
      <c r="O31" s="31">
        <v>-0.6</v>
      </c>
      <c r="P31" s="31">
        <v>-0.9</v>
      </c>
      <c r="Q31" s="32">
        <v>-1.9</v>
      </c>
      <c r="R31" s="33">
        <v>-3.4</v>
      </c>
      <c r="S31" s="33">
        <v>-4.3</v>
      </c>
      <c r="T31" s="33">
        <v>-4.8</v>
      </c>
      <c r="U31" s="33">
        <v>-5</v>
      </c>
      <c r="V31" s="34">
        <v>-5.3</v>
      </c>
      <c r="W31" s="28">
        <f t="shared" si="0"/>
        <v>0.059522274257514544</v>
      </c>
      <c r="X31" s="28">
        <f>SUM($W$3:$W31)</f>
        <v>13.627990852269312</v>
      </c>
      <c r="Y31" s="29">
        <v>3.877</v>
      </c>
    </row>
    <row r="32" spans="1:25" ht="12.75">
      <c r="A32" s="20">
        <v>30</v>
      </c>
      <c r="B32" s="21" t="s">
        <v>76</v>
      </c>
      <c r="C32" s="25">
        <v>19.1</v>
      </c>
      <c r="D32" s="25">
        <v>19.6</v>
      </c>
      <c r="E32" s="25">
        <v>16.9</v>
      </c>
      <c r="F32" s="25">
        <v>10.9</v>
      </c>
      <c r="G32" s="78">
        <v>8.3</v>
      </c>
      <c r="H32" s="23">
        <v>8.2</v>
      </c>
      <c r="I32" s="23">
        <v>7.9</v>
      </c>
      <c r="J32" s="23">
        <v>7.2</v>
      </c>
      <c r="K32" s="23">
        <v>6.7</v>
      </c>
      <c r="L32" s="30">
        <v>4.4</v>
      </c>
      <c r="M32" s="25">
        <v>3.5</v>
      </c>
      <c r="N32" s="26">
        <v>2.9</v>
      </c>
      <c r="O32" s="26">
        <v>2.5</v>
      </c>
      <c r="P32" s="26">
        <v>2.2</v>
      </c>
      <c r="Q32" s="27">
        <v>1.8</v>
      </c>
      <c r="R32" s="26">
        <v>1</v>
      </c>
      <c r="S32" s="26">
        <v>0.20000000000000107</v>
      </c>
      <c r="T32" s="26">
        <v>-0.4</v>
      </c>
      <c r="U32" s="26">
        <v>-0.7000000000000011</v>
      </c>
      <c r="V32" s="27">
        <v>-0.7999999999999989</v>
      </c>
      <c r="W32" s="28">
        <f t="shared" si="0"/>
        <v>0.49544578606248435</v>
      </c>
      <c r="X32" s="28">
        <f>SUM($W$3:$W32)</f>
        <v>14.123436638331796</v>
      </c>
      <c r="Y32" s="29">
        <v>32.271</v>
      </c>
    </row>
    <row r="33" spans="1:25" ht="12.75">
      <c r="A33" s="20">
        <v>31</v>
      </c>
      <c r="B33" s="21" t="s">
        <v>65</v>
      </c>
      <c r="C33" s="25">
        <v>16.9</v>
      </c>
      <c r="D33" s="25">
        <v>16.8</v>
      </c>
      <c r="E33" s="25">
        <v>14.7</v>
      </c>
      <c r="F33" s="25">
        <v>11</v>
      </c>
      <c r="G33" s="78">
        <v>8.3</v>
      </c>
      <c r="H33" s="25">
        <v>10.3</v>
      </c>
      <c r="I33" s="25">
        <v>12.4</v>
      </c>
      <c r="J33" s="25">
        <v>10.6</v>
      </c>
      <c r="K33" s="25">
        <v>9.8</v>
      </c>
      <c r="L33" s="24">
        <v>6.9</v>
      </c>
      <c r="M33" s="25">
        <v>5.1</v>
      </c>
      <c r="N33" s="26">
        <v>4.7</v>
      </c>
      <c r="O33" s="26">
        <v>4.9</v>
      </c>
      <c r="P33" s="26">
        <v>4.6</v>
      </c>
      <c r="Q33" s="27">
        <v>3.6</v>
      </c>
      <c r="R33" s="26">
        <v>2.5</v>
      </c>
      <c r="S33" s="26">
        <v>1.9</v>
      </c>
      <c r="T33" s="26">
        <v>1.4</v>
      </c>
      <c r="U33" s="26">
        <v>1</v>
      </c>
      <c r="V33" s="27">
        <v>0.5</v>
      </c>
      <c r="W33" s="28">
        <f t="shared" si="0"/>
        <v>0.012834826226278606</v>
      </c>
      <c r="X33" s="28">
        <f>SUM($W$3:$W33)</f>
        <v>14.136271464558074</v>
      </c>
      <c r="Y33" s="29">
        <v>0.836</v>
      </c>
    </row>
    <row r="34" spans="1:25" ht="12.75">
      <c r="A34" s="20">
        <v>32</v>
      </c>
      <c r="B34" s="21" t="s">
        <v>77</v>
      </c>
      <c r="C34" s="25">
        <v>19.1</v>
      </c>
      <c r="D34" s="25">
        <v>17.9</v>
      </c>
      <c r="E34" s="25">
        <v>13.8</v>
      </c>
      <c r="F34" s="23">
        <v>7.4</v>
      </c>
      <c r="G34" s="78">
        <v>8.5</v>
      </c>
      <c r="H34" s="23">
        <v>9.1</v>
      </c>
      <c r="I34" s="23">
        <v>7.7</v>
      </c>
      <c r="J34" s="23">
        <v>7.7</v>
      </c>
      <c r="K34" s="25">
        <v>6.7</v>
      </c>
      <c r="L34" s="30">
        <v>4.5</v>
      </c>
      <c r="M34" s="23">
        <v>2.3</v>
      </c>
      <c r="N34" s="31">
        <v>1.8</v>
      </c>
      <c r="O34" s="31">
        <v>1.5</v>
      </c>
      <c r="P34" s="31">
        <v>0.9</v>
      </c>
      <c r="Q34" s="32">
        <v>0</v>
      </c>
      <c r="R34" s="31">
        <v>-1.2</v>
      </c>
      <c r="S34" s="33">
        <v>-2.4</v>
      </c>
      <c r="T34" s="33">
        <v>-3.1</v>
      </c>
      <c r="U34" s="33">
        <v>-3.2</v>
      </c>
      <c r="V34" s="36">
        <v>-3</v>
      </c>
      <c r="W34" s="28">
        <f t="shared" si="0"/>
        <v>0.006187123168887894</v>
      </c>
      <c r="X34" s="28">
        <f>SUM($W$3:$W34)</f>
        <v>14.142458587726962</v>
      </c>
      <c r="Y34" s="29">
        <v>0.403</v>
      </c>
    </row>
    <row r="35" spans="1:25" ht="12.75">
      <c r="A35" s="20">
        <v>33</v>
      </c>
      <c r="B35" s="21" t="s">
        <v>64</v>
      </c>
      <c r="C35" s="25">
        <v>16.7</v>
      </c>
      <c r="D35" s="25">
        <v>15.6</v>
      </c>
      <c r="E35" s="23">
        <v>12.5</v>
      </c>
      <c r="F35" s="23">
        <v>9.5</v>
      </c>
      <c r="G35" s="78">
        <v>9.1</v>
      </c>
      <c r="H35" s="25">
        <v>10.2</v>
      </c>
      <c r="I35" s="23">
        <v>7.2</v>
      </c>
      <c r="J35" s="23">
        <v>5.8</v>
      </c>
      <c r="K35" s="23">
        <v>3.7</v>
      </c>
      <c r="L35" s="30">
        <v>0.9</v>
      </c>
      <c r="M35" s="23">
        <v>-0.10000000000000142</v>
      </c>
      <c r="N35" s="31">
        <v>0</v>
      </c>
      <c r="O35" s="31">
        <v>-0.5</v>
      </c>
      <c r="P35" s="31">
        <v>-1.3</v>
      </c>
      <c r="Q35" s="34">
        <v>-2.5</v>
      </c>
      <c r="R35" s="33">
        <v>-3.9</v>
      </c>
      <c r="S35" s="33">
        <v>-5</v>
      </c>
      <c r="T35" s="33">
        <v>-5.7</v>
      </c>
      <c r="U35" s="33">
        <v>-6.3</v>
      </c>
      <c r="V35" s="34">
        <v>-6.9</v>
      </c>
      <c r="W35" s="28">
        <f t="shared" si="0"/>
        <v>0.08270479531215652</v>
      </c>
      <c r="X35" s="28">
        <f>SUM($W$3:$W35)</f>
        <v>14.225163383039119</v>
      </c>
      <c r="Y35" s="29">
        <v>5.387</v>
      </c>
    </row>
    <row r="36" spans="1:25" ht="12.75">
      <c r="A36" s="20">
        <v>34</v>
      </c>
      <c r="B36" s="21" t="s">
        <v>35</v>
      </c>
      <c r="C36" s="23">
        <v>12.3</v>
      </c>
      <c r="D36" s="23">
        <v>12.8</v>
      </c>
      <c r="E36" s="23">
        <v>13.3</v>
      </c>
      <c r="F36" s="25">
        <v>11.4</v>
      </c>
      <c r="G36" s="78">
        <v>9.1</v>
      </c>
      <c r="H36" s="23">
        <v>8</v>
      </c>
      <c r="I36" s="23">
        <v>5.2</v>
      </c>
      <c r="J36" s="23">
        <v>2.6</v>
      </c>
      <c r="K36" s="23">
        <v>1.1</v>
      </c>
      <c r="L36" s="30">
        <v>0.5</v>
      </c>
      <c r="M36" s="23">
        <v>0.5</v>
      </c>
      <c r="N36" s="31">
        <v>-0.09999999999999964</v>
      </c>
      <c r="O36" s="31">
        <v>-0.8000000000000007</v>
      </c>
      <c r="P36" s="31">
        <v>-1.6</v>
      </c>
      <c r="Q36" s="34">
        <v>-2.4</v>
      </c>
      <c r="R36" s="33">
        <v>-2.9</v>
      </c>
      <c r="S36" s="33">
        <v>-3.3</v>
      </c>
      <c r="T36" s="33">
        <v>-3.7</v>
      </c>
      <c r="U36" s="33">
        <v>-4.3</v>
      </c>
      <c r="V36" s="34">
        <v>-4.8</v>
      </c>
      <c r="W36" s="28">
        <f t="shared" si="0"/>
        <v>0.16163283553858993</v>
      </c>
      <c r="X36" s="28">
        <f>SUM($W$3:$W36)</f>
        <v>14.38679621857771</v>
      </c>
      <c r="Y36" s="29">
        <v>10.528</v>
      </c>
    </row>
    <row r="37" spans="1:25" ht="12.75">
      <c r="A37" s="20">
        <v>35</v>
      </c>
      <c r="B37" s="21" t="s">
        <v>38</v>
      </c>
      <c r="C37" s="23">
        <v>12.9</v>
      </c>
      <c r="D37" s="23">
        <v>11.3</v>
      </c>
      <c r="E37" s="23">
        <v>10.2</v>
      </c>
      <c r="F37" s="23">
        <v>9.3</v>
      </c>
      <c r="G37" s="78">
        <v>9.2</v>
      </c>
      <c r="H37" s="23">
        <v>9.2</v>
      </c>
      <c r="I37" s="23">
        <v>7.4</v>
      </c>
      <c r="J37" s="23">
        <v>5.7</v>
      </c>
      <c r="K37" s="23">
        <v>3.6</v>
      </c>
      <c r="L37" s="30">
        <v>1.6</v>
      </c>
      <c r="M37" s="23">
        <v>1.5</v>
      </c>
      <c r="N37" s="31">
        <v>1.2</v>
      </c>
      <c r="O37" s="31">
        <v>0.9</v>
      </c>
      <c r="P37" s="31">
        <v>0.1999999999999993</v>
      </c>
      <c r="Q37" s="32">
        <v>-0.5</v>
      </c>
      <c r="R37" s="31">
        <v>-0.9</v>
      </c>
      <c r="S37" s="26">
        <v>-1.1</v>
      </c>
      <c r="T37" s="26">
        <v>-1.2</v>
      </c>
      <c r="U37" s="26">
        <v>-1.5</v>
      </c>
      <c r="V37" s="27">
        <v>-1.9</v>
      </c>
      <c r="W37" s="28">
        <f t="shared" si="0"/>
        <v>0.1514233146767774</v>
      </c>
      <c r="X37" s="28">
        <f>SUM($W$3:$W37)</f>
        <v>14.538219533254487</v>
      </c>
      <c r="Y37" s="29">
        <v>9.863</v>
      </c>
    </row>
    <row r="38" spans="1:25" ht="12.75">
      <c r="A38" s="20">
        <v>36</v>
      </c>
      <c r="B38" s="21" t="s">
        <v>78</v>
      </c>
      <c r="C38" s="25">
        <v>19.2</v>
      </c>
      <c r="D38" s="25">
        <v>18.4</v>
      </c>
      <c r="E38" s="23">
        <v>12</v>
      </c>
      <c r="F38" s="23">
        <v>8.8</v>
      </c>
      <c r="G38" s="78">
        <v>9.4</v>
      </c>
      <c r="H38" s="25">
        <v>10.2</v>
      </c>
      <c r="I38" s="25">
        <v>9.5</v>
      </c>
      <c r="J38" s="23">
        <v>5.9</v>
      </c>
      <c r="K38" s="23">
        <v>2.9</v>
      </c>
      <c r="L38" s="30">
        <v>0.7999999999999989</v>
      </c>
      <c r="M38" s="23">
        <v>-0.1999999999999993</v>
      </c>
      <c r="N38" s="31">
        <v>-0.5</v>
      </c>
      <c r="O38" s="31">
        <v>-1.1</v>
      </c>
      <c r="P38" s="33">
        <v>-2.1</v>
      </c>
      <c r="Q38" s="34">
        <v>-3.3</v>
      </c>
      <c r="R38" s="33">
        <v>-4.8</v>
      </c>
      <c r="S38" s="33">
        <v>-5.9</v>
      </c>
      <c r="T38" s="33">
        <v>-6.8</v>
      </c>
      <c r="U38" s="33">
        <v>-7.5</v>
      </c>
      <c r="V38" s="34">
        <v>-8</v>
      </c>
      <c r="W38" s="28">
        <f t="shared" si="0"/>
        <v>0.5864103140417914</v>
      </c>
      <c r="X38" s="28">
        <f>SUM($W$3:$W38)</f>
        <v>15.124629847296278</v>
      </c>
      <c r="Y38" s="29">
        <v>38.196</v>
      </c>
    </row>
    <row r="39" spans="1:25" ht="12.75">
      <c r="A39" s="20">
        <v>37</v>
      </c>
      <c r="B39" s="21" t="s">
        <v>37</v>
      </c>
      <c r="C39" s="23">
        <v>12.9</v>
      </c>
      <c r="D39" s="23">
        <v>13.2</v>
      </c>
      <c r="E39" s="23">
        <v>7.7</v>
      </c>
      <c r="F39" s="25">
        <v>12.7</v>
      </c>
      <c r="G39" s="78">
        <v>10</v>
      </c>
      <c r="H39" s="25">
        <v>9.4</v>
      </c>
      <c r="I39" s="23">
        <v>5.5</v>
      </c>
      <c r="J39" s="23">
        <v>5.3</v>
      </c>
      <c r="K39" s="23">
        <v>0</v>
      </c>
      <c r="L39" s="30">
        <v>-1.7</v>
      </c>
      <c r="M39" s="33">
        <v>-2.2</v>
      </c>
      <c r="N39" s="33">
        <v>-2.6</v>
      </c>
      <c r="O39" s="33">
        <v>-3.3</v>
      </c>
      <c r="P39" s="33">
        <v>-4.1</v>
      </c>
      <c r="Q39" s="34">
        <v>-4.9</v>
      </c>
      <c r="R39" s="33">
        <v>-5.5</v>
      </c>
      <c r="S39" s="33">
        <v>-6.2</v>
      </c>
      <c r="T39" s="33">
        <v>-6.8</v>
      </c>
      <c r="U39" s="33">
        <v>-7.7</v>
      </c>
      <c r="V39" s="34">
        <v>-8.5</v>
      </c>
      <c r="W39" s="28">
        <f t="shared" si="0"/>
        <v>0.33204739428463365</v>
      </c>
      <c r="X39" s="28">
        <f>SUM($W$3:$W39)</f>
        <v>15.456677241580913</v>
      </c>
      <c r="Y39" s="29">
        <v>21.628</v>
      </c>
    </row>
    <row r="40" spans="1:25" ht="12.75">
      <c r="A40" s="20">
        <v>38</v>
      </c>
      <c r="B40" s="21" t="s">
        <v>23</v>
      </c>
      <c r="C40" s="23">
        <v>10</v>
      </c>
      <c r="D40" s="23">
        <v>11.6</v>
      </c>
      <c r="E40" s="25">
        <v>16.5</v>
      </c>
      <c r="F40" s="23">
        <v>9.9</v>
      </c>
      <c r="G40" s="78">
        <v>10.9</v>
      </c>
      <c r="H40" s="25">
        <v>9.9</v>
      </c>
      <c r="I40" s="25">
        <v>9.1</v>
      </c>
      <c r="J40" s="25">
        <v>8.8</v>
      </c>
      <c r="K40" s="23">
        <v>5</v>
      </c>
      <c r="L40" s="30">
        <v>1.6</v>
      </c>
      <c r="M40" s="23">
        <v>0</v>
      </c>
      <c r="N40" s="31">
        <v>-1</v>
      </c>
      <c r="O40" s="31">
        <v>-1.8</v>
      </c>
      <c r="P40" s="33">
        <v>-2.4</v>
      </c>
      <c r="Q40" s="34">
        <v>-3.4</v>
      </c>
      <c r="R40" s="33">
        <v>-4.5</v>
      </c>
      <c r="S40" s="33">
        <v>-5.5</v>
      </c>
      <c r="T40" s="33">
        <v>-6.5</v>
      </c>
      <c r="U40" s="33">
        <v>-7.2</v>
      </c>
      <c r="V40" s="34">
        <v>-8</v>
      </c>
      <c r="W40" s="28">
        <f t="shared" si="0"/>
        <v>0.06867246137577059</v>
      </c>
      <c r="X40" s="28">
        <f>SUM($W$3:$W40)</f>
        <v>15.525349702956683</v>
      </c>
      <c r="Y40" s="29">
        <v>4.473</v>
      </c>
    </row>
    <row r="41" spans="1:25" ht="12.75">
      <c r="A41" s="20">
        <v>39</v>
      </c>
      <c r="B41" s="21" t="s">
        <v>24</v>
      </c>
      <c r="C41" s="23">
        <v>10.1</v>
      </c>
      <c r="D41" s="23">
        <v>11.9</v>
      </c>
      <c r="E41" s="23">
        <v>12.8</v>
      </c>
      <c r="F41" s="25">
        <v>11.8</v>
      </c>
      <c r="G41" s="78">
        <v>10.9</v>
      </c>
      <c r="H41" s="25">
        <v>9.4</v>
      </c>
      <c r="I41" s="23">
        <v>5.5</v>
      </c>
      <c r="J41" s="23">
        <v>2.8</v>
      </c>
      <c r="K41" s="23">
        <v>1.3</v>
      </c>
      <c r="L41" s="30">
        <v>0.20000000000000107</v>
      </c>
      <c r="M41" s="23">
        <v>1.5</v>
      </c>
      <c r="N41" s="31">
        <v>2</v>
      </c>
      <c r="O41" s="31">
        <v>1.1</v>
      </c>
      <c r="P41" s="31">
        <v>-0.3000000000000007</v>
      </c>
      <c r="Q41" s="32">
        <v>-1.5</v>
      </c>
      <c r="R41" s="31">
        <v>-2</v>
      </c>
      <c r="S41" s="31">
        <v>-2</v>
      </c>
      <c r="T41" s="31">
        <v>-2</v>
      </c>
      <c r="U41" s="35">
        <v>-2.6</v>
      </c>
      <c r="V41" s="34">
        <v>-3.5</v>
      </c>
      <c r="W41" s="28">
        <f t="shared" si="0"/>
        <v>0.6662595140452305</v>
      </c>
      <c r="X41" s="28">
        <f>SUM($W$3:$W41)</f>
        <v>16.191609217001915</v>
      </c>
      <c r="Y41" s="29">
        <v>43.397</v>
      </c>
    </row>
    <row r="42" spans="1:25" ht="12.75">
      <c r="A42" s="37"/>
      <c r="B42" s="38" t="s">
        <v>44</v>
      </c>
      <c r="C42" s="39">
        <f aca="true" t="shared" si="1" ref="C42:V42">MIN(C$3:C$41)</f>
        <v>2.7</v>
      </c>
      <c r="D42" s="39">
        <f t="shared" si="1"/>
        <v>3</v>
      </c>
      <c r="E42" s="39">
        <f t="shared" si="1"/>
        <v>3.3</v>
      </c>
      <c r="F42" s="39">
        <f t="shared" si="1"/>
        <v>2.1</v>
      </c>
      <c r="G42" s="40">
        <f t="shared" si="1"/>
        <v>-0.9</v>
      </c>
      <c r="H42" s="39">
        <f t="shared" si="1"/>
        <v>-1.9</v>
      </c>
      <c r="I42" s="39">
        <f t="shared" si="1"/>
        <v>-1.3</v>
      </c>
      <c r="J42" s="39">
        <f t="shared" si="1"/>
        <v>-1.8</v>
      </c>
      <c r="K42" s="41">
        <f t="shared" si="1"/>
        <v>-3</v>
      </c>
      <c r="L42" s="42">
        <f t="shared" si="1"/>
        <v>-6.5</v>
      </c>
      <c r="M42" s="41">
        <f t="shared" si="1"/>
        <v>-7.4</v>
      </c>
      <c r="N42" s="41">
        <f t="shared" si="1"/>
        <v>-7.2</v>
      </c>
      <c r="O42" s="41">
        <f t="shared" si="1"/>
        <v>-7.4</v>
      </c>
      <c r="P42" s="41">
        <f t="shared" si="1"/>
        <v>-7.8</v>
      </c>
      <c r="Q42" s="42">
        <f t="shared" si="1"/>
        <v>-8.3</v>
      </c>
      <c r="R42" s="41">
        <f t="shared" si="1"/>
        <v>-8.8</v>
      </c>
      <c r="S42" s="41">
        <f t="shared" si="1"/>
        <v>-9.2</v>
      </c>
      <c r="T42" s="41">
        <f t="shared" si="1"/>
        <v>-9.4</v>
      </c>
      <c r="U42" s="41">
        <f t="shared" si="1"/>
        <v>-9.9</v>
      </c>
      <c r="V42" s="42">
        <f t="shared" si="1"/>
        <v>-10.5</v>
      </c>
      <c r="W42" s="43"/>
      <c r="X42" s="43"/>
      <c r="Y42" s="44"/>
    </row>
    <row r="43" spans="1:25" ht="12.75">
      <c r="A43" s="45"/>
      <c r="B43" s="46" t="s">
        <v>45</v>
      </c>
      <c r="C43" s="47">
        <f aca="true" t="shared" si="2" ref="C43:V43">SUM(C$3:C$41)/39</f>
        <v>10.569230769230769</v>
      </c>
      <c r="D43" s="47">
        <f t="shared" si="2"/>
        <v>10.417948717948718</v>
      </c>
      <c r="E43" s="47">
        <f t="shared" si="2"/>
        <v>9.443589743589746</v>
      </c>
      <c r="F43" s="47">
        <f t="shared" si="2"/>
        <v>7.305128205128206</v>
      </c>
      <c r="G43" s="48">
        <f t="shared" si="2"/>
        <v>5.897435897435898</v>
      </c>
      <c r="H43" s="47">
        <f t="shared" si="2"/>
        <v>4.997435897435897</v>
      </c>
      <c r="I43" s="47">
        <f t="shared" si="2"/>
        <v>4.066666666666667</v>
      </c>
      <c r="J43" s="47">
        <f t="shared" si="2"/>
        <v>3.6153846153846163</v>
      </c>
      <c r="K43" s="47">
        <f t="shared" si="2"/>
        <v>1.9000000000000001</v>
      </c>
      <c r="L43" s="48">
        <f t="shared" si="2"/>
        <v>0.3564102564102565</v>
      </c>
      <c r="M43" s="47">
        <f t="shared" si="2"/>
        <v>-0.11538461538461539</v>
      </c>
      <c r="N43" s="49">
        <f t="shared" si="2"/>
        <v>-0.34871794871794887</v>
      </c>
      <c r="O43" s="49">
        <f t="shared" si="2"/>
        <v>-0.7794871794871797</v>
      </c>
      <c r="P43" s="49">
        <f t="shared" si="2"/>
        <v>-1.2641025641025645</v>
      </c>
      <c r="Q43" s="50">
        <f t="shared" si="2"/>
        <v>-1.8743589743589746</v>
      </c>
      <c r="R43" s="74">
        <f t="shared" si="2"/>
        <v>-2.538461538461539</v>
      </c>
      <c r="S43" s="74">
        <f t="shared" si="2"/>
        <v>-3.1487179487179495</v>
      </c>
      <c r="T43" s="74">
        <f t="shared" si="2"/>
        <v>-3.612820512820513</v>
      </c>
      <c r="U43" s="74">
        <f t="shared" si="2"/>
        <v>-3.969230769230769</v>
      </c>
      <c r="V43" s="75">
        <f t="shared" si="2"/>
        <v>-4.276923076923077</v>
      </c>
      <c r="W43" s="51"/>
      <c r="X43" s="51" t="s">
        <v>46</v>
      </c>
      <c r="Y43" s="52">
        <f>SUM(Y$3:Y$41)</f>
        <v>1054.6449999999998</v>
      </c>
    </row>
    <row r="44" spans="1:25" ht="12.75">
      <c r="A44" s="53"/>
      <c r="B44" s="54" t="s">
        <v>47</v>
      </c>
      <c r="C44" s="55">
        <f aca="true" t="shared" si="3" ref="C44:V44">MAX(C$3:C$41)</f>
        <v>19.2</v>
      </c>
      <c r="D44" s="55">
        <f t="shared" si="3"/>
        <v>19.6</v>
      </c>
      <c r="E44" s="55">
        <f t="shared" si="3"/>
        <v>16.9</v>
      </c>
      <c r="F44" s="55">
        <f t="shared" si="3"/>
        <v>12.7</v>
      </c>
      <c r="G44" s="56">
        <f t="shared" si="3"/>
        <v>10.9</v>
      </c>
      <c r="H44" s="55">
        <f t="shared" si="3"/>
        <v>10.3</v>
      </c>
      <c r="I44" s="55">
        <f t="shared" si="3"/>
        <v>12.4</v>
      </c>
      <c r="J44" s="55">
        <f t="shared" si="3"/>
        <v>11.4</v>
      </c>
      <c r="K44" s="55">
        <f t="shared" si="3"/>
        <v>9.8</v>
      </c>
      <c r="L44" s="56">
        <f t="shared" si="3"/>
        <v>6.9</v>
      </c>
      <c r="M44" s="55">
        <f t="shared" si="3"/>
        <v>5.8</v>
      </c>
      <c r="N44" s="57">
        <f t="shared" si="3"/>
        <v>5.8</v>
      </c>
      <c r="O44" s="57">
        <f t="shared" si="3"/>
        <v>5.5</v>
      </c>
      <c r="P44" s="57">
        <f t="shared" si="3"/>
        <v>4.8</v>
      </c>
      <c r="Q44" s="58">
        <f t="shared" si="3"/>
        <v>4</v>
      </c>
      <c r="R44" s="57">
        <f t="shared" si="3"/>
        <v>4.2</v>
      </c>
      <c r="S44" s="57">
        <f t="shared" si="3"/>
        <v>3.8</v>
      </c>
      <c r="T44" s="57">
        <f t="shared" si="3"/>
        <v>3.2</v>
      </c>
      <c r="U44" s="57">
        <f t="shared" si="3"/>
        <v>2.8</v>
      </c>
      <c r="V44" s="58">
        <f t="shared" si="3"/>
        <v>2.7</v>
      </c>
      <c r="W44" s="59"/>
      <c r="X44" s="59"/>
      <c r="Y44" s="60"/>
    </row>
    <row r="45" spans="1:25" ht="12.75">
      <c r="A45" s="61"/>
      <c r="B45" s="62" t="s">
        <v>48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1">
        <v>0</v>
      </c>
      <c r="I45" s="61">
        <v>0</v>
      </c>
      <c r="J45" s="61">
        <v>0</v>
      </c>
      <c r="K45" s="63">
        <v>6</v>
      </c>
      <c r="L45" s="64">
        <v>7</v>
      </c>
      <c r="M45" s="63">
        <v>10</v>
      </c>
      <c r="N45" s="63">
        <v>11</v>
      </c>
      <c r="O45" s="63">
        <v>13</v>
      </c>
      <c r="P45" s="63">
        <v>17</v>
      </c>
      <c r="Q45" s="64">
        <v>19</v>
      </c>
      <c r="R45" s="63">
        <v>21</v>
      </c>
      <c r="S45" s="63">
        <v>23</v>
      </c>
      <c r="T45" s="63">
        <v>25</v>
      </c>
      <c r="U45" s="63">
        <v>27</v>
      </c>
      <c r="V45" s="64">
        <v>28</v>
      </c>
      <c r="W45" s="61"/>
      <c r="X45" s="61"/>
      <c r="Y45" s="62"/>
    </row>
    <row r="46" spans="1:25" ht="12.75">
      <c r="A46" s="9">
        <v>40</v>
      </c>
      <c r="B46" s="10" t="s">
        <v>27</v>
      </c>
      <c r="C46" s="65">
        <v>10.7</v>
      </c>
      <c r="D46" s="65">
        <v>11.8</v>
      </c>
      <c r="E46" s="65">
        <v>12.3</v>
      </c>
      <c r="F46" s="65">
        <v>10.9</v>
      </c>
      <c r="G46" s="77">
        <v>11</v>
      </c>
      <c r="H46" s="12">
        <v>10.1</v>
      </c>
      <c r="I46" s="65">
        <v>8.5</v>
      </c>
      <c r="J46" s="12">
        <v>8.3</v>
      </c>
      <c r="K46" s="12">
        <v>8.4</v>
      </c>
      <c r="L46" s="13">
        <v>7.8</v>
      </c>
      <c r="M46" s="12">
        <v>6.7</v>
      </c>
      <c r="N46" s="14">
        <v>5.9</v>
      </c>
      <c r="O46" s="14">
        <v>5.2</v>
      </c>
      <c r="P46" s="14">
        <v>4.5</v>
      </c>
      <c r="Q46" s="15">
        <v>3.9</v>
      </c>
      <c r="R46" s="14">
        <v>3.2</v>
      </c>
      <c r="S46" s="14">
        <v>2.6</v>
      </c>
      <c r="T46" s="14">
        <v>1.9</v>
      </c>
      <c r="U46" s="14">
        <v>1.2</v>
      </c>
      <c r="V46" s="15">
        <v>0.5</v>
      </c>
      <c r="W46" s="18">
        <f aca="true" t="shared" si="4" ref="W46:W77">100*$Y46/$Y$203</f>
        <v>0.05106295697201274</v>
      </c>
      <c r="X46" s="18">
        <f>SUM(X$41,$W$46:$W46)</f>
        <v>16.24267217397393</v>
      </c>
      <c r="Y46" s="19">
        <v>3.326</v>
      </c>
    </row>
    <row r="47" spans="1:25" ht="12.75">
      <c r="A47" s="20">
        <v>41</v>
      </c>
      <c r="B47" s="21" t="s">
        <v>42</v>
      </c>
      <c r="C47" s="25">
        <v>13.6</v>
      </c>
      <c r="D47" s="25">
        <v>13.8</v>
      </c>
      <c r="E47" s="25">
        <v>13.2</v>
      </c>
      <c r="F47" s="25">
        <v>10.9</v>
      </c>
      <c r="G47" s="78">
        <v>11.1</v>
      </c>
      <c r="H47" s="25">
        <v>8.3</v>
      </c>
      <c r="I47" s="25">
        <v>8.3</v>
      </c>
      <c r="J47" s="25">
        <v>7.8</v>
      </c>
      <c r="K47" s="23">
        <v>7.7</v>
      </c>
      <c r="L47" s="30">
        <v>6.5</v>
      </c>
      <c r="M47" s="23">
        <v>5.9</v>
      </c>
      <c r="N47" s="31">
        <v>5.3</v>
      </c>
      <c r="O47" s="31">
        <v>4.8</v>
      </c>
      <c r="P47" s="31">
        <v>4.6</v>
      </c>
      <c r="Q47" s="32">
        <v>4</v>
      </c>
      <c r="R47" s="31">
        <v>3.2</v>
      </c>
      <c r="S47" s="31">
        <v>2.2</v>
      </c>
      <c r="T47" s="31">
        <v>1.5</v>
      </c>
      <c r="U47" s="31">
        <v>1.1</v>
      </c>
      <c r="V47" s="32">
        <v>0.8000000000000007</v>
      </c>
      <c r="W47" s="28">
        <f t="shared" si="4"/>
        <v>0.31181258451640964</v>
      </c>
      <c r="X47" s="28">
        <f>SUM(X$41,$W$46:$W47)</f>
        <v>16.55448475849034</v>
      </c>
      <c r="Y47" s="29">
        <v>20.31</v>
      </c>
    </row>
    <row r="48" spans="1:25" ht="12.75">
      <c r="A48" s="20">
        <v>42</v>
      </c>
      <c r="B48" s="21" t="s">
        <v>20</v>
      </c>
      <c r="C48" s="25">
        <v>8.8</v>
      </c>
      <c r="D48" s="25">
        <v>9.1</v>
      </c>
      <c r="E48" s="25">
        <v>10</v>
      </c>
      <c r="F48" s="25">
        <v>9.9</v>
      </c>
      <c r="G48" s="78">
        <v>11.2</v>
      </c>
      <c r="H48" s="23">
        <v>11</v>
      </c>
      <c r="I48" s="23">
        <v>11.6</v>
      </c>
      <c r="J48" s="25">
        <v>7.1</v>
      </c>
      <c r="K48" s="25">
        <v>5.4</v>
      </c>
      <c r="L48" s="30">
        <v>5.5</v>
      </c>
      <c r="M48" s="23">
        <v>7.6</v>
      </c>
      <c r="N48" s="31">
        <v>8.5</v>
      </c>
      <c r="O48" s="31">
        <v>7.7</v>
      </c>
      <c r="P48" s="31">
        <v>6.1</v>
      </c>
      <c r="Q48" s="32">
        <v>4.6</v>
      </c>
      <c r="R48" s="31">
        <v>3.7</v>
      </c>
      <c r="S48" s="31">
        <v>3.4</v>
      </c>
      <c r="T48" s="31">
        <v>3.1</v>
      </c>
      <c r="U48" s="31">
        <v>2.5</v>
      </c>
      <c r="V48" s="32">
        <v>1.5</v>
      </c>
      <c r="W48" s="28">
        <f t="shared" si="4"/>
        <v>0.06360608260223954</v>
      </c>
      <c r="X48" s="28">
        <f>SUM(X$41,$W$46:$W48)</f>
        <v>16.618090841092577</v>
      </c>
      <c r="Y48" s="29">
        <v>4.143</v>
      </c>
    </row>
    <row r="49" spans="1:25" ht="12.75">
      <c r="A49" s="20">
        <v>43</v>
      </c>
      <c r="B49" s="21" t="s">
        <v>84</v>
      </c>
      <c r="C49" s="23">
        <v>19.6</v>
      </c>
      <c r="D49" s="23">
        <v>21.5</v>
      </c>
      <c r="E49" s="23">
        <v>19.9</v>
      </c>
      <c r="F49" s="23">
        <v>15.3</v>
      </c>
      <c r="G49" s="78">
        <v>12.1</v>
      </c>
      <c r="H49" s="25">
        <v>9</v>
      </c>
      <c r="I49" s="23">
        <v>8.6</v>
      </c>
      <c r="J49" s="23">
        <v>8.5</v>
      </c>
      <c r="K49" s="23">
        <v>7.2</v>
      </c>
      <c r="L49" s="30">
        <v>5.5</v>
      </c>
      <c r="M49" s="23">
        <v>4.6</v>
      </c>
      <c r="N49" s="31">
        <v>4</v>
      </c>
      <c r="O49" s="31">
        <v>3.4</v>
      </c>
      <c r="P49" s="31">
        <v>2.5</v>
      </c>
      <c r="Q49" s="32">
        <v>1.2</v>
      </c>
      <c r="R49" s="26">
        <v>-0.5</v>
      </c>
      <c r="S49" s="35">
        <v>-2.3</v>
      </c>
      <c r="T49" s="35">
        <v>-3.9</v>
      </c>
      <c r="U49" s="35">
        <v>-5</v>
      </c>
      <c r="V49" s="36">
        <v>-6.2</v>
      </c>
      <c r="W49" s="28">
        <f t="shared" si="4"/>
        <v>0.004482977581427456</v>
      </c>
      <c r="X49" s="28">
        <f>SUM(X$41,$W$46:$W49)</f>
        <v>16.622573818674006</v>
      </c>
      <c r="Y49" s="29">
        <v>0.292</v>
      </c>
    </row>
    <row r="50" spans="1:25" ht="12.75">
      <c r="A50" s="20">
        <v>44</v>
      </c>
      <c r="B50" s="21" t="s">
        <v>61</v>
      </c>
      <c r="C50" s="23">
        <v>16.4</v>
      </c>
      <c r="D50" s="23">
        <v>17.2</v>
      </c>
      <c r="E50" s="23">
        <v>17</v>
      </c>
      <c r="F50" s="23">
        <v>13.9</v>
      </c>
      <c r="G50" s="78">
        <v>12.4</v>
      </c>
      <c r="H50" s="25">
        <v>9</v>
      </c>
      <c r="I50" s="25">
        <v>7.9</v>
      </c>
      <c r="J50" s="23">
        <v>8.7</v>
      </c>
      <c r="K50" s="23">
        <v>9.5</v>
      </c>
      <c r="L50" s="30">
        <v>7.5</v>
      </c>
      <c r="M50" s="23">
        <v>7.1</v>
      </c>
      <c r="N50" s="31">
        <v>6.6</v>
      </c>
      <c r="O50" s="31">
        <v>5.6</v>
      </c>
      <c r="P50" s="31">
        <v>4.8</v>
      </c>
      <c r="Q50" s="32">
        <v>4.2</v>
      </c>
      <c r="R50" s="31">
        <v>3.3</v>
      </c>
      <c r="S50" s="31">
        <v>2.3</v>
      </c>
      <c r="T50" s="31">
        <v>1.4</v>
      </c>
      <c r="U50" s="31">
        <v>0.6999999999999993</v>
      </c>
      <c r="V50" s="32">
        <v>0.09999999999999964</v>
      </c>
      <c r="W50" s="28">
        <f t="shared" si="4"/>
        <v>0.06289986010653524</v>
      </c>
      <c r="X50" s="28">
        <f>SUM(X$41,$W$46:$W50)</f>
        <v>16.685473678780543</v>
      </c>
      <c r="Y50" s="29">
        <v>4.097</v>
      </c>
    </row>
    <row r="51" spans="1:25" ht="12.75">
      <c r="A51" s="20">
        <v>45</v>
      </c>
      <c r="B51" s="21" t="s">
        <v>132</v>
      </c>
      <c r="C51" s="23">
        <v>24.2</v>
      </c>
      <c r="D51" s="23">
        <v>18.7</v>
      </c>
      <c r="E51" s="23">
        <v>21</v>
      </c>
      <c r="F51" s="23">
        <v>12.3</v>
      </c>
      <c r="G51" s="78">
        <v>12.9</v>
      </c>
      <c r="H51" s="23">
        <v>10.5</v>
      </c>
      <c r="I51" s="23">
        <v>18.3</v>
      </c>
      <c r="J51" s="23">
        <v>16.6</v>
      </c>
      <c r="K51" s="23">
        <v>12.4</v>
      </c>
      <c r="L51" s="30">
        <v>6.7</v>
      </c>
      <c r="M51" s="25">
        <v>3.1</v>
      </c>
      <c r="N51" s="31">
        <v>2.8</v>
      </c>
      <c r="O51" s="31">
        <v>2.7</v>
      </c>
      <c r="P51" s="31">
        <v>2.3</v>
      </c>
      <c r="Q51" s="32">
        <v>1</v>
      </c>
      <c r="R51" s="26">
        <v>-1</v>
      </c>
      <c r="S51" s="35">
        <v>-3.2</v>
      </c>
      <c r="T51" s="35">
        <v>-5</v>
      </c>
      <c r="U51" s="35">
        <v>-6.4</v>
      </c>
      <c r="V51" s="36">
        <v>-7.4</v>
      </c>
      <c r="W51" s="28">
        <f t="shared" si="4"/>
        <v>0.007261809575394474</v>
      </c>
      <c r="X51" s="28">
        <f>SUM(X$41,$W$46:$W51)</f>
        <v>16.692735488355936</v>
      </c>
      <c r="Y51" s="29">
        <v>0.473</v>
      </c>
    </row>
    <row r="52" spans="1:25" ht="12.75">
      <c r="A52" s="20">
        <v>46</v>
      </c>
      <c r="B52" s="21" t="s">
        <v>49</v>
      </c>
      <c r="C52" s="23">
        <v>14.3</v>
      </c>
      <c r="D52" s="25">
        <v>9.4</v>
      </c>
      <c r="E52" s="25">
        <v>9.9</v>
      </c>
      <c r="F52" s="25">
        <v>10.7</v>
      </c>
      <c r="G52" s="78">
        <v>13.4</v>
      </c>
      <c r="H52" s="25">
        <v>9.3</v>
      </c>
      <c r="I52" s="25">
        <v>6.8</v>
      </c>
      <c r="J52" s="25">
        <v>4.2</v>
      </c>
      <c r="K52" s="25">
        <v>2.7</v>
      </c>
      <c r="L52" s="24">
        <v>2</v>
      </c>
      <c r="M52" s="25">
        <v>1</v>
      </c>
      <c r="N52" s="26">
        <v>-0.6999999999999993</v>
      </c>
      <c r="O52" s="35">
        <v>-2.3</v>
      </c>
      <c r="P52" s="35">
        <v>-3.8</v>
      </c>
      <c r="Q52" s="36">
        <v>-5.1</v>
      </c>
      <c r="R52" s="35">
        <v>-6</v>
      </c>
      <c r="S52" s="35">
        <v>-6.8</v>
      </c>
      <c r="T52" s="35">
        <v>-7.5</v>
      </c>
      <c r="U52" s="35">
        <v>-7.9</v>
      </c>
      <c r="V52" s="36">
        <v>-8.4</v>
      </c>
      <c r="W52" s="28">
        <f t="shared" si="4"/>
        <v>1.963559533328176</v>
      </c>
      <c r="X52" s="28">
        <f>SUM(X$41,$W$46:$W52)</f>
        <v>18.656295021684112</v>
      </c>
      <c r="Y52" s="29">
        <v>127.897</v>
      </c>
    </row>
    <row r="53" spans="1:25" ht="12.75">
      <c r="A53" s="20">
        <v>47</v>
      </c>
      <c r="B53" s="21" t="s">
        <v>178</v>
      </c>
      <c r="C53" s="23">
        <v>29.3</v>
      </c>
      <c r="D53" s="23">
        <v>26.1</v>
      </c>
      <c r="E53" s="23">
        <v>21.2</v>
      </c>
      <c r="F53" s="23">
        <v>15.5</v>
      </c>
      <c r="G53" s="78">
        <v>13.7</v>
      </c>
      <c r="H53" s="23">
        <v>14.9</v>
      </c>
      <c r="I53" s="23">
        <v>13.9</v>
      </c>
      <c r="J53" s="23">
        <v>13.1</v>
      </c>
      <c r="K53" s="23">
        <v>13.4</v>
      </c>
      <c r="L53" s="30">
        <v>9.4</v>
      </c>
      <c r="M53" s="23">
        <v>7</v>
      </c>
      <c r="N53" s="31">
        <v>4.6</v>
      </c>
      <c r="O53" s="31">
        <v>3.6</v>
      </c>
      <c r="P53" s="31">
        <v>2.1</v>
      </c>
      <c r="Q53" s="27">
        <v>0.29999999999999893</v>
      </c>
      <c r="R53" s="26">
        <v>-1.6</v>
      </c>
      <c r="S53" s="35">
        <v>-3.2</v>
      </c>
      <c r="T53" s="35">
        <v>-4.4</v>
      </c>
      <c r="U53" s="35">
        <v>-5.4</v>
      </c>
      <c r="V53" s="36">
        <v>-6.8</v>
      </c>
      <c r="W53" s="28">
        <f t="shared" si="4"/>
        <v>0.0028555953087174893</v>
      </c>
      <c r="X53" s="28">
        <f>SUM(X$41,$W$46:$W53)</f>
        <v>18.65915061699283</v>
      </c>
      <c r="Y53" s="29">
        <v>0.186</v>
      </c>
    </row>
    <row r="54" spans="1:25" ht="12.75">
      <c r="A54" s="20">
        <v>48</v>
      </c>
      <c r="B54" s="21" t="s">
        <v>93</v>
      </c>
      <c r="C54" s="23">
        <v>20.4</v>
      </c>
      <c r="D54" s="23">
        <v>21.2</v>
      </c>
      <c r="E54" s="23">
        <v>18.8</v>
      </c>
      <c r="F54" s="23">
        <v>15</v>
      </c>
      <c r="G54" s="78">
        <v>13.9</v>
      </c>
      <c r="H54" s="23">
        <v>12.8</v>
      </c>
      <c r="I54" s="23">
        <v>11.3</v>
      </c>
      <c r="J54" s="23">
        <v>10.5</v>
      </c>
      <c r="K54" s="23">
        <v>10.7</v>
      </c>
      <c r="L54" s="30">
        <v>8.8</v>
      </c>
      <c r="M54" s="23">
        <v>8.3</v>
      </c>
      <c r="N54" s="31">
        <v>8.1</v>
      </c>
      <c r="O54" s="31">
        <v>7.4</v>
      </c>
      <c r="P54" s="31">
        <v>5.4</v>
      </c>
      <c r="Q54" s="32">
        <v>4.7</v>
      </c>
      <c r="R54" s="31">
        <v>3.8</v>
      </c>
      <c r="S54" s="31">
        <v>2.8</v>
      </c>
      <c r="T54" s="31">
        <v>1.8</v>
      </c>
      <c r="U54" s="31">
        <v>0.8999999999999986</v>
      </c>
      <c r="V54" s="32">
        <v>0</v>
      </c>
      <c r="W54" s="28">
        <f t="shared" si="4"/>
        <v>0.004544388233227832</v>
      </c>
      <c r="X54" s="28">
        <f>SUM(X$41,$W$46:$W54)</f>
        <v>18.663695005226057</v>
      </c>
      <c r="Y54" s="29">
        <v>0.296</v>
      </c>
    </row>
    <row r="55" spans="1:25" ht="12.75">
      <c r="A55" s="20">
        <v>49</v>
      </c>
      <c r="B55" s="21" t="s">
        <v>90</v>
      </c>
      <c r="C55" s="23">
        <v>20.2</v>
      </c>
      <c r="D55" s="23">
        <v>20.6</v>
      </c>
      <c r="E55" s="23">
        <v>19.5</v>
      </c>
      <c r="F55" s="23">
        <v>17.8</v>
      </c>
      <c r="G55" s="78">
        <v>14.3</v>
      </c>
      <c r="H55" s="23">
        <v>14.6</v>
      </c>
      <c r="I55" s="23">
        <v>13</v>
      </c>
      <c r="J55" s="23">
        <v>10.3</v>
      </c>
      <c r="K55" s="23">
        <v>8.4</v>
      </c>
      <c r="L55" s="30">
        <v>5.2</v>
      </c>
      <c r="M55" s="25">
        <v>3.4</v>
      </c>
      <c r="N55" s="26">
        <v>1.7</v>
      </c>
      <c r="O55" s="26">
        <v>0.6000000000000014</v>
      </c>
      <c r="P55" s="26">
        <v>-0.20000000000000107</v>
      </c>
      <c r="Q55" s="27">
        <v>-1.3</v>
      </c>
      <c r="R55" s="35">
        <v>-2.5</v>
      </c>
      <c r="S55" s="35">
        <v>-3.6</v>
      </c>
      <c r="T55" s="35">
        <v>-4.6</v>
      </c>
      <c r="U55" s="35">
        <v>-5.3</v>
      </c>
      <c r="V55" s="36">
        <v>-6</v>
      </c>
      <c r="W55" s="28">
        <f t="shared" si="4"/>
        <v>0.03122731644049125</v>
      </c>
      <c r="X55" s="28">
        <f>SUM(X$41,$W$46:$W55)</f>
        <v>18.69492232166655</v>
      </c>
      <c r="Y55" s="29">
        <v>2.034</v>
      </c>
    </row>
    <row r="56" spans="1:25" ht="12.75">
      <c r="A56" s="20">
        <v>50</v>
      </c>
      <c r="B56" s="21" t="s">
        <v>60</v>
      </c>
      <c r="C56" s="23">
        <v>16.3</v>
      </c>
      <c r="D56" s="23">
        <v>15.7</v>
      </c>
      <c r="E56" s="23">
        <v>14.4</v>
      </c>
      <c r="F56" s="23">
        <v>13.5</v>
      </c>
      <c r="G56" s="78">
        <v>14.4</v>
      </c>
      <c r="H56" s="23">
        <v>16.8</v>
      </c>
      <c r="I56" s="23">
        <v>14.6</v>
      </c>
      <c r="J56" s="23">
        <v>13.7</v>
      </c>
      <c r="K56" s="23">
        <v>13.1</v>
      </c>
      <c r="L56" s="30">
        <v>12</v>
      </c>
      <c r="M56" s="23">
        <v>10.3</v>
      </c>
      <c r="N56" s="31">
        <v>9.8</v>
      </c>
      <c r="O56" s="31">
        <v>9.2</v>
      </c>
      <c r="P56" s="31">
        <v>8.2</v>
      </c>
      <c r="Q56" s="32">
        <v>7.1</v>
      </c>
      <c r="R56" s="31">
        <v>5.9</v>
      </c>
      <c r="S56" s="31">
        <v>4.9</v>
      </c>
      <c r="T56" s="31">
        <v>4.2</v>
      </c>
      <c r="U56" s="31">
        <v>3.4</v>
      </c>
      <c r="V56" s="32">
        <v>2.6</v>
      </c>
      <c r="W56" s="28">
        <f t="shared" si="4"/>
        <v>0.5948696313272933</v>
      </c>
      <c r="X56" s="28">
        <f>SUM(X$41,$W$46:$W56)</f>
        <v>19.28979195299384</v>
      </c>
      <c r="Y56" s="29">
        <v>38.747</v>
      </c>
    </row>
    <row r="57" spans="1:25" ht="12.75">
      <c r="A57" s="20">
        <v>51</v>
      </c>
      <c r="B57" s="21" t="s">
        <v>125</v>
      </c>
      <c r="C57" s="23">
        <v>23.2</v>
      </c>
      <c r="D57" s="23">
        <v>24.1</v>
      </c>
      <c r="E57" s="23">
        <v>22.2</v>
      </c>
      <c r="F57" s="23">
        <v>17.6</v>
      </c>
      <c r="G57" s="78">
        <v>14.4</v>
      </c>
      <c r="H57" s="23">
        <v>13.1</v>
      </c>
      <c r="I57" s="23">
        <v>11.4</v>
      </c>
      <c r="J57" s="23">
        <v>10</v>
      </c>
      <c r="K57" s="25">
        <v>5.8</v>
      </c>
      <c r="L57" s="24">
        <v>4</v>
      </c>
      <c r="M57" s="25">
        <v>0.7000000000000011</v>
      </c>
      <c r="N57" s="26">
        <v>-0.6999999999999993</v>
      </c>
      <c r="O57" s="35">
        <v>-2.2</v>
      </c>
      <c r="P57" s="35">
        <v>-3.3</v>
      </c>
      <c r="Q57" s="36">
        <v>-4.4</v>
      </c>
      <c r="R57" s="35">
        <v>-5.3</v>
      </c>
      <c r="S57" s="35">
        <v>-6.1</v>
      </c>
      <c r="T57" s="35">
        <v>-6.9</v>
      </c>
      <c r="U57" s="35">
        <v>-7.7</v>
      </c>
      <c r="V57" s="36">
        <v>-8.4</v>
      </c>
      <c r="W57" s="28">
        <f t="shared" si="4"/>
        <v>0.06010567544961812</v>
      </c>
      <c r="X57" s="28">
        <f>SUM(X$41,$W$46:$W57)</f>
        <v>19.34989762844346</v>
      </c>
      <c r="Y57" s="29">
        <v>3.915</v>
      </c>
    </row>
    <row r="58" spans="1:25" ht="12.75">
      <c r="A58" s="20">
        <v>52</v>
      </c>
      <c r="B58" s="21" t="s">
        <v>176</v>
      </c>
      <c r="C58" s="23">
        <v>28.8</v>
      </c>
      <c r="D58" s="23">
        <v>29.1</v>
      </c>
      <c r="E58" s="23">
        <v>26.9</v>
      </c>
      <c r="F58" s="23">
        <v>18</v>
      </c>
      <c r="G58" s="78">
        <v>14.5</v>
      </c>
      <c r="H58" s="23">
        <v>12.2</v>
      </c>
      <c r="I58" s="23">
        <v>10.9</v>
      </c>
      <c r="J58" s="23">
        <v>7.9</v>
      </c>
      <c r="K58" s="23">
        <v>6.8</v>
      </c>
      <c r="L58" s="30">
        <v>4.9</v>
      </c>
      <c r="M58" s="25">
        <v>2.8</v>
      </c>
      <c r="N58" s="26">
        <v>1.7</v>
      </c>
      <c r="O58" s="26">
        <v>0.6</v>
      </c>
      <c r="P58" s="26">
        <v>-0.09999999999999964</v>
      </c>
      <c r="Q58" s="27">
        <v>-0.8</v>
      </c>
      <c r="R58" s="26">
        <v>-1.7</v>
      </c>
      <c r="S58" s="35">
        <v>-2.7</v>
      </c>
      <c r="T58" s="35">
        <v>-3.8</v>
      </c>
      <c r="U58" s="35">
        <v>-4.8</v>
      </c>
      <c r="V58" s="36">
        <v>-5.6</v>
      </c>
      <c r="W58" s="28">
        <f t="shared" si="4"/>
        <v>0.10834374243881356</v>
      </c>
      <c r="X58" s="28">
        <f>SUM(X$41,$W$46:$W58)</f>
        <v>19.458241370882273</v>
      </c>
      <c r="Y58" s="29">
        <v>7.057</v>
      </c>
    </row>
    <row r="59" spans="1:25" ht="12.75">
      <c r="A59" s="20">
        <v>53</v>
      </c>
      <c r="B59" s="21" t="s">
        <v>197</v>
      </c>
      <c r="C59" s="23">
        <v>33.8</v>
      </c>
      <c r="D59" s="23">
        <v>33</v>
      </c>
      <c r="E59" s="23">
        <v>26.9</v>
      </c>
      <c r="F59" s="23">
        <v>19.3</v>
      </c>
      <c r="G59" s="78">
        <v>16</v>
      </c>
      <c r="H59" s="23">
        <v>12.1</v>
      </c>
      <c r="I59" s="23">
        <v>11.3</v>
      </c>
      <c r="J59" s="23">
        <v>11.8</v>
      </c>
      <c r="K59" s="23">
        <v>13</v>
      </c>
      <c r="L59" s="30">
        <v>9.2</v>
      </c>
      <c r="M59" s="23">
        <v>5.2</v>
      </c>
      <c r="N59" s="31">
        <v>2.9</v>
      </c>
      <c r="O59" s="26">
        <v>1.8</v>
      </c>
      <c r="P59" s="26">
        <v>1.3</v>
      </c>
      <c r="Q59" s="27">
        <v>0.6</v>
      </c>
      <c r="R59" s="26">
        <v>-1</v>
      </c>
      <c r="S59" s="35">
        <v>-3.6</v>
      </c>
      <c r="T59" s="35">
        <v>-6.1</v>
      </c>
      <c r="U59" s="35">
        <v>-7.9</v>
      </c>
      <c r="V59" s="36">
        <v>-8.7</v>
      </c>
      <c r="W59" s="28">
        <f t="shared" si="4"/>
        <v>0.06643097258505685</v>
      </c>
      <c r="X59" s="28">
        <f>SUM(X$41,$W$46:$W59)</f>
        <v>19.52467234346733</v>
      </c>
      <c r="Y59" s="29">
        <v>4.327</v>
      </c>
    </row>
    <row r="60" spans="1:25" ht="12.75">
      <c r="A60" s="20">
        <v>54</v>
      </c>
      <c r="B60" s="21" t="s">
        <v>75</v>
      </c>
      <c r="C60" s="23">
        <v>18.8</v>
      </c>
      <c r="D60" s="23">
        <v>21.4</v>
      </c>
      <c r="E60" s="23">
        <v>21.6</v>
      </c>
      <c r="F60" s="23">
        <v>16.5</v>
      </c>
      <c r="G60" s="78">
        <v>16.7</v>
      </c>
      <c r="H60" s="23">
        <v>16.1</v>
      </c>
      <c r="I60" s="23">
        <v>16.6</v>
      </c>
      <c r="J60" s="23">
        <v>16.6</v>
      </c>
      <c r="K60" s="23">
        <v>11</v>
      </c>
      <c r="L60" s="24">
        <v>4.6</v>
      </c>
      <c r="M60" s="23">
        <v>6.1</v>
      </c>
      <c r="N60" s="31">
        <v>9.6</v>
      </c>
      <c r="O60" s="31">
        <v>9.2</v>
      </c>
      <c r="P60" s="31">
        <v>7.5</v>
      </c>
      <c r="Q60" s="32">
        <v>5.5</v>
      </c>
      <c r="R60" s="31">
        <v>4.2</v>
      </c>
      <c r="S60" s="31">
        <v>3.7</v>
      </c>
      <c r="T60" s="31">
        <v>3.4</v>
      </c>
      <c r="U60" s="31">
        <v>2.7</v>
      </c>
      <c r="V60" s="32">
        <v>1.3</v>
      </c>
      <c r="W60" s="28">
        <f t="shared" si="4"/>
        <v>0.2335293561338803</v>
      </c>
      <c r="X60" s="28">
        <f>SUM(X$41,$W$46:$W60)</f>
        <v>19.75820169960121</v>
      </c>
      <c r="Y60" s="29">
        <v>15.211</v>
      </c>
    </row>
    <row r="61" spans="1:25" ht="12.75">
      <c r="A61" s="20">
        <v>55</v>
      </c>
      <c r="B61" s="21" t="s">
        <v>6</v>
      </c>
      <c r="C61" s="25">
        <v>2.8</v>
      </c>
      <c r="D61" s="25">
        <v>4.2</v>
      </c>
      <c r="E61" s="25">
        <v>6.5</v>
      </c>
      <c r="F61" s="25">
        <v>10.6</v>
      </c>
      <c r="G61" s="78">
        <v>16.9</v>
      </c>
      <c r="H61" s="23">
        <v>20.4</v>
      </c>
      <c r="I61" s="23">
        <v>23.3</v>
      </c>
      <c r="J61" s="23">
        <v>25.9</v>
      </c>
      <c r="K61" s="23">
        <v>23.9</v>
      </c>
      <c r="L61" s="30">
        <v>20</v>
      </c>
      <c r="M61" s="23">
        <v>16</v>
      </c>
      <c r="N61" s="31">
        <v>14</v>
      </c>
      <c r="O61" s="31">
        <v>13.7</v>
      </c>
      <c r="P61" s="31">
        <v>13</v>
      </c>
      <c r="Q61" s="32">
        <v>11.5</v>
      </c>
      <c r="R61" s="31">
        <v>10.1</v>
      </c>
      <c r="S61" s="31">
        <v>8.8</v>
      </c>
      <c r="T61" s="31">
        <v>7.5</v>
      </c>
      <c r="U61" s="31">
        <v>6.4</v>
      </c>
      <c r="V61" s="32">
        <v>5.3</v>
      </c>
      <c r="W61" s="28">
        <f t="shared" si="4"/>
        <v>0.019820287868571387</v>
      </c>
      <c r="X61" s="28">
        <f>SUM(X$41,$W$46:$W61)</f>
        <v>19.77802198746978</v>
      </c>
      <c r="Y61" s="29">
        <v>1.291</v>
      </c>
    </row>
    <row r="62" spans="1:25" ht="12.75">
      <c r="A62" s="20">
        <v>56</v>
      </c>
      <c r="B62" s="21" t="s">
        <v>26</v>
      </c>
      <c r="C62" s="25">
        <v>10.5</v>
      </c>
      <c r="D62" s="25">
        <v>11.7</v>
      </c>
      <c r="E62" s="25">
        <v>13.2</v>
      </c>
      <c r="F62" s="23">
        <v>15.3</v>
      </c>
      <c r="G62" s="78">
        <v>16.9</v>
      </c>
      <c r="H62" s="23">
        <v>18.5</v>
      </c>
      <c r="I62" s="23">
        <v>20.3</v>
      </c>
      <c r="J62" s="23">
        <v>22.3</v>
      </c>
      <c r="K62" s="23">
        <v>23.5</v>
      </c>
      <c r="L62" s="30">
        <v>23.9</v>
      </c>
      <c r="M62" s="23">
        <v>23.4</v>
      </c>
      <c r="N62" s="31">
        <v>23.7</v>
      </c>
      <c r="O62" s="31">
        <v>24.3</v>
      </c>
      <c r="P62" s="31">
        <v>23.6</v>
      </c>
      <c r="Q62" s="32">
        <v>21.8</v>
      </c>
      <c r="R62" s="31">
        <v>19.9</v>
      </c>
      <c r="S62" s="31">
        <v>18.4</v>
      </c>
      <c r="T62" s="31">
        <v>16.9</v>
      </c>
      <c r="U62" s="31">
        <v>15.6</v>
      </c>
      <c r="V62" s="32">
        <v>14.3</v>
      </c>
      <c r="W62" s="28">
        <f t="shared" si="4"/>
        <v>0.007430688867845509</v>
      </c>
      <c r="X62" s="28">
        <f>SUM(X$41,$W$46:$W62)</f>
        <v>19.785452676337627</v>
      </c>
      <c r="Y62" s="29">
        <v>0.484</v>
      </c>
    </row>
    <row r="63" spans="1:25" ht="12.75">
      <c r="A63" s="20">
        <v>57</v>
      </c>
      <c r="B63" s="21" t="s">
        <v>115</v>
      </c>
      <c r="C63" s="23">
        <v>22.6</v>
      </c>
      <c r="D63" s="23">
        <v>26</v>
      </c>
      <c r="E63" s="23">
        <v>27.5</v>
      </c>
      <c r="F63" s="23">
        <v>19.4</v>
      </c>
      <c r="G63" s="78">
        <v>17</v>
      </c>
      <c r="H63" s="23">
        <v>17.1</v>
      </c>
      <c r="I63" s="23">
        <v>18</v>
      </c>
      <c r="J63" s="23">
        <v>15.9</v>
      </c>
      <c r="K63" s="23">
        <v>10.8</v>
      </c>
      <c r="L63" s="30">
        <v>5.1</v>
      </c>
      <c r="M63" s="25">
        <v>2.3</v>
      </c>
      <c r="N63" s="31">
        <v>2.9</v>
      </c>
      <c r="O63" s="31">
        <v>2.7</v>
      </c>
      <c r="P63" s="26">
        <v>1.3</v>
      </c>
      <c r="Q63" s="27">
        <v>-0.5</v>
      </c>
      <c r="R63" s="26">
        <v>-2</v>
      </c>
      <c r="S63" s="35">
        <v>-2.9</v>
      </c>
      <c r="T63" s="35">
        <v>-3.5</v>
      </c>
      <c r="U63" s="35">
        <v>-4.5</v>
      </c>
      <c r="V63" s="36">
        <v>-5.8</v>
      </c>
      <c r="W63" s="28">
        <f t="shared" si="4"/>
        <v>0.04633433678338377</v>
      </c>
      <c r="X63" s="28">
        <f>SUM(X$41,$W$46:$W63)</f>
        <v>19.831787013121012</v>
      </c>
      <c r="Y63" s="29">
        <v>3.018</v>
      </c>
    </row>
    <row r="64" spans="1:25" ht="12.75">
      <c r="A64" s="20">
        <v>58</v>
      </c>
      <c r="B64" s="21" t="s">
        <v>201</v>
      </c>
      <c r="C64" s="23">
        <v>35.4</v>
      </c>
      <c r="D64" s="23">
        <v>32.3</v>
      </c>
      <c r="E64" s="23">
        <v>27.6</v>
      </c>
      <c r="F64" s="23">
        <v>20.6</v>
      </c>
      <c r="G64" s="78">
        <v>17.4</v>
      </c>
      <c r="H64" s="23">
        <v>16.5</v>
      </c>
      <c r="I64" s="23">
        <v>16.6</v>
      </c>
      <c r="J64" s="23">
        <v>14.2</v>
      </c>
      <c r="K64" s="23">
        <v>12.1</v>
      </c>
      <c r="L64" s="30">
        <v>10.7</v>
      </c>
      <c r="M64" s="23">
        <v>9.3</v>
      </c>
      <c r="N64" s="31">
        <v>7</v>
      </c>
      <c r="O64" s="31">
        <v>4.1</v>
      </c>
      <c r="P64" s="31">
        <v>2.4</v>
      </c>
      <c r="Q64" s="32">
        <v>1.6</v>
      </c>
      <c r="R64" s="31">
        <v>1</v>
      </c>
      <c r="S64" s="31">
        <v>-0.09999999999999964</v>
      </c>
      <c r="T64" s="31">
        <v>-1.4</v>
      </c>
      <c r="U64" s="35">
        <v>-2.8</v>
      </c>
      <c r="V64" s="36">
        <v>-3.5</v>
      </c>
      <c r="W64" s="28">
        <f t="shared" si="4"/>
        <v>0.0015813242838596847</v>
      </c>
      <c r="X64" s="28">
        <f>SUM(X$41,$W$46:$W64)</f>
        <v>19.83336833740487</v>
      </c>
      <c r="Y64" s="29">
        <v>0.103</v>
      </c>
    </row>
    <row r="65" spans="1:25" ht="12.75">
      <c r="A65" s="20">
        <v>59</v>
      </c>
      <c r="B65" s="21" t="s">
        <v>107</v>
      </c>
      <c r="C65" s="23">
        <v>21.6</v>
      </c>
      <c r="D65" s="23">
        <v>23.1</v>
      </c>
      <c r="E65" s="23">
        <v>24.5</v>
      </c>
      <c r="F65" s="23">
        <v>24.5</v>
      </c>
      <c r="G65" s="78">
        <v>17.4</v>
      </c>
      <c r="H65" s="35">
        <v>-6.6</v>
      </c>
      <c r="I65" s="23">
        <v>36.6</v>
      </c>
      <c r="J65" s="23">
        <v>32.4</v>
      </c>
      <c r="K65" s="23">
        <v>29.4</v>
      </c>
      <c r="L65" s="30">
        <v>21.6</v>
      </c>
      <c r="M65" s="23">
        <v>17.5</v>
      </c>
      <c r="N65" s="31">
        <v>17.4</v>
      </c>
      <c r="O65" s="31">
        <v>17.9</v>
      </c>
      <c r="P65" s="31">
        <v>17</v>
      </c>
      <c r="Q65" s="32">
        <v>14.9</v>
      </c>
      <c r="R65" s="31">
        <v>12.7</v>
      </c>
      <c r="S65" s="31">
        <v>11.3</v>
      </c>
      <c r="T65" s="31">
        <v>10.2</v>
      </c>
      <c r="U65" s="31">
        <v>9.2</v>
      </c>
      <c r="V65" s="32">
        <v>7.8</v>
      </c>
      <c r="W65" s="28">
        <f t="shared" si="4"/>
        <v>0.21426176413151224</v>
      </c>
      <c r="X65" s="28">
        <f>SUM(X$41,$W$46:$W65)</f>
        <v>20.04763010153638</v>
      </c>
      <c r="Y65" s="29">
        <v>13.956</v>
      </c>
    </row>
    <row r="66" spans="1:25" ht="12.75">
      <c r="A66" s="20">
        <v>60</v>
      </c>
      <c r="B66" s="21" t="s">
        <v>43</v>
      </c>
      <c r="C66" s="25">
        <v>14</v>
      </c>
      <c r="D66" s="23">
        <v>15.8</v>
      </c>
      <c r="E66" s="23">
        <v>17.2</v>
      </c>
      <c r="F66" s="23">
        <v>18.5</v>
      </c>
      <c r="G66" s="78">
        <v>17.5</v>
      </c>
      <c r="H66" s="23">
        <v>18.8</v>
      </c>
      <c r="I66" s="23">
        <v>20.3</v>
      </c>
      <c r="J66" s="23">
        <v>23.1</v>
      </c>
      <c r="K66" s="23">
        <v>21.2</v>
      </c>
      <c r="L66" s="30">
        <v>22.6</v>
      </c>
      <c r="M66" s="23">
        <v>23.4</v>
      </c>
      <c r="N66" s="31">
        <v>24.1</v>
      </c>
      <c r="O66" s="31">
        <v>23.9</v>
      </c>
      <c r="P66" s="31">
        <v>23.3</v>
      </c>
      <c r="Q66" s="32">
        <v>22.8</v>
      </c>
      <c r="R66" s="31">
        <v>21.8</v>
      </c>
      <c r="S66" s="31">
        <v>20.3</v>
      </c>
      <c r="T66" s="31">
        <v>18.6</v>
      </c>
      <c r="U66" s="31">
        <v>16.9</v>
      </c>
      <c r="V66" s="32">
        <v>15.5</v>
      </c>
      <c r="W66" s="28">
        <f t="shared" si="4"/>
        <v>0.08575997523922524</v>
      </c>
      <c r="X66" s="28">
        <f>SUM(X$41,$W$46:$W66)</f>
        <v>20.133390076775605</v>
      </c>
      <c r="Y66" s="29">
        <v>5.586</v>
      </c>
    </row>
    <row r="67" spans="1:25" ht="12.75">
      <c r="A67" s="20">
        <v>61</v>
      </c>
      <c r="B67" s="21" t="s">
        <v>160</v>
      </c>
      <c r="C67" s="23">
        <v>27.5</v>
      </c>
      <c r="D67" s="23">
        <v>26.4</v>
      </c>
      <c r="E67" s="23">
        <v>24.4</v>
      </c>
      <c r="F67" s="23">
        <v>20.2</v>
      </c>
      <c r="G67" s="78">
        <v>17.8</v>
      </c>
      <c r="H67" s="23">
        <v>17.3</v>
      </c>
      <c r="I67" s="23">
        <v>14</v>
      </c>
      <c r="J67" s="23">
        <v>11.7</v>
      </c>
      <c r="K67" s="23">
        <v>9.6</v>
      </c>
      <c r="L67" s="30">
        <v>7.4</v>
      </c>
      <c r="M67" s="23">
        <v>6.3</v>
      </c>
      <c r="N67" s="31">
        <v>5.7</v>
      </c>
      <c r="O67" s="31">
        <v>5.3</v>
      </c>
      <c r="P67" s="31">
        <v>4.5</v>
      </c>
      <c r="Q67" s="32">
        <v>3.7</v>
      </c>
      <c r="R67" s="31">
        <v>2.6</v>
      </c>
      <c r="S67" s="31">
        <v>1.6</v>
      </c>
      <c r="T67" s="31">
        <v>0.7000000000000011</v>
      </c>
      <c r="U67" s="31">
        <v>0.20000000000000107</v>
      </c>
      <c r="V67" s="32">
        <v>-0.09999999999999964</v>
      </c>
      <c r="W67" s="28">
        <f t="shared" si="4"/>
        <v>0.06059696066402113</v>
      </c>
      <c r="X67" s="28">
        <f>SUM(X$41,$W$46:$W67)</f>
        <v>20.193987037439626</v>
      </c>
      <c r="Y67" s="29">
        <v>3.947</v>
      </c>
    </row>
    <row r="68" spans="1:25" ht="12.75">
      <c r="A68" s="20">
        <v>62</v>
      </c>
      <c r="B68" s="21" t="s">
        <v>113</v>
      </c>
      <c r="C68" s="23">
        <v>22.5</v>
      </c>
      <c r="D68" s="23">
        <v>25.5</v>
      </c>
      <c r="E68" s="23">
        <v>25.5</v>
      </c>
      <c r="F68" s="23">
        <v>21</v>
      </c>
      <c r="G68" s="78">
        <v>18.5</v>
      </c>
      <c r="H68" s="23">
        <v>15.6</v>
      </c>
      <c r="I68" s="23">
        <v>17</v>
      </c>
      <c r="J68" s="23">
        <v>17.7</v>
      </c>
      <c r="K68" s="23">
        <v>16.4</v>
      </c>
      <c r="L68" s="30">
        <v>12.8</v>
      </c>
      <c r="M68" s="23">
        <v>10.7</v>
      </c>
      <c r="N68" s="31">
        <v>9.6</v>
      </c>
      <c r="O68" s="31">
        <v>8.7</v>
      </c>
      <c r="P68" s="31">
        <v>7.4</v>
      </c>
      <c r="Q68" s="32">
        <v>6.3</v>
      </c>
      <c r="R68" s="31">
        <v>5</v>
      </c>
      <c r="S68" s="31">
        <v>3.5</v>
      </c>
      <c r="T68" s="31">
        <v>2.3</v>
      </c>
      <c r="U68" s="31">
        <v>1.3</v>
      </c>
      <c r="V68" s="32">
        <v>0.3000000000000007</v>
      </c>
      <c r="W68" s="28">
        <f t="shared" si="4"/>
        <v>0.2501716427717822</v>
      </c>
      <c r="X68" s="28">
        <f>SUM(X$41,$W$46:$W68)</f>
        <v>20.44415868021141</v>
      </c>
      <c r="Y68" s="29">
        <v>16.295</v>
      </c>
    </row>
    <row r="69" spans="1:25" ht="12.75">
      <c r="A69" s="20">
        <v>63</v>
      </c>
      <c r="B69" s="21" t="s">
        <v>151</v>
      </c>
      <c r="C69" s="23">
        <v>26.6</v>
      </c>
      <c r="D69" s="23">
        <v>29.4</v>
      </c>
      <c r="E69" s="23">
        <v>27.1</v>
      </c>
      <c r="F69" s="23">
        <v>23.6</v>
      </c>
      <c r="G69" s="78">
        <v>18.6</v>
      </c>
      <c r="H69" s="23">
        <v>10.6</v>
      </c>
      <c r="I69" s="23">
        <v>10.3</v>
      </c>
      <c r="J69" s="23">
        <v>11.9</v>
      </c>
      <c r="K69" s="23">
        <v>10.1</v>
      </c>
      <c r="L69" s="30">
        <v>8.6</v>
      </c>
      <c r="M69" s="23">
        <v>7.2</v>
      </c>
      <c r="N69" s="31">
        <v>4.8</v>
      </c>
      <c r="O69" s="31">
        <v>3.3</v>
      </c>
      <c r="P69" s="31">
        <v>2.4</v>
      </c>
      <c r="Q69" s="32">
        <v>1.3</v>
      </c>
      <c r="R69" s="31">
        <v>-0.09999999999999964</v>
      </c>
      <c r="S69" s="26">
        <v>-1.8</v>
      </c>
      <c r="T69" s="35">
        <v>-3.7</v>
      </c>
      <c r="U69" s="35">
        <v>-5.4</v>
      </c>
      <c r="V69" s="36">
        <v>-7</v>
      </c>
      <c r="W69" s="28">
        <f t="shared" si="4"/>
        <v>0.0060796545282372355</v>
      </c>
      <c r="X69" s="28">
        <f>SUM(X$41,$W$46:$W69)</f>
        <v>20.450238334739645</v>
      </c>
      <c r="Y69" s="29">
        <v>0.396</v>
      </c>
    </row>
    <row r="70" spans="1:25" ht="12.75">
      <c r="A70" s="20">
        <v>64</v>
      </c>
      <c r="B70" s="21" t="s">
        <v>187</v>
      </c>
      <c r="C70" s="23">
        <v>31.6</v>
      </c>
      <c r="D70" s="23">
        <v>34.1</v>
      </c>
      <c r="E70" s="23">
        <v>33.4</v>
      </c>
      <c r="F70" s="23">
        <v>24.4</v>
      </c>
      <c r="G70" s="78">
        <v>19.1</v>
      </c>
      <c r="H70" s="23">
        <v>20.4</v>
      </c>
      <c r="I70" s="23">
        <v>15.5</v>
      </c>
      <c r="J70" s="23">
        <v>13.7</v>
      </c>
      <c r="K70" s="23">
        <v>13.7</v>
      </c>
      <c r="L70" s="30">
        <v>10.9</v>
      </c>
      <c r="M70" s="23">
        <v>9.1</v>
      </c>
      <c r="N70" s="31">
        <v>7.9</v>
      </c>
      <c r="O70" s="31">
        <v>6.8</v>
      </c>
      <c r="P70" s="31">
        <v>5.8</v>
      </c>
      <c r="Q70" s="32">
        <v>4.6</v>
      </c>
      <c r="R70" s="31">
        <v>3.3</v>
      </c>
      <c r="S70" s="31">
        <v>2.1</v>
      </c>
      <c r="T70" s="31">
        <v>0.9</v>
      </c>
      <c r="U70" s="31">
        <v>0</v>
      </c>
      <c r="V70" s="32">
        <v>-0.6000000000000014</v>
      </c>
      <c r="W70" s="28">
        <f t="shared" si="4"/>
        <v>0.01905265472106669</v>
      </c>
      <c r="X70" s="28">
        <f>SUM(X$41,$W$46:$W70)</f>
        <v>20.46929098946071</v>
      </c>
      <c r="Y70" s="29">
        <v>1.241</v>
      </c>
    </row>
    <row r="71" spans="1:25" ht="12.75">
      <c r="A71" s="20">
        <v>65</v>
      </c>
      <c r="B71" s="21" t="s">
        <v>154</v>
      </c>
      <c r="C71" s="23">
        <v>27</v>
      </c>
      <c r="D71" s="23">
        <v>28.6</v>
      </c>
      <c r="E71" s="23">
        <v>30.4</v>
      </c>
      <c r="F71" s="23">
        <v>21.7</v>
      </c>
      <c r="G71" s="78">
        <v>19.6</v>
      </c>
      <c r="H71" s="23">
        <v>22.2</v>
      </c>
      <c r="I71" s="23">
        <v>21.3</v>
      </c>
      <c r="J71" s="23">
        <v>17.9</v>
      </c>
      <c r="K71" s="23">
        <v>11.3</v>
      </c>
      <c r="L71" s="30">
        <v>7.9</v>
      </c>
      <c r="M71" s="23">
        <v>6.6</v>
      </c>
      <c r="N71" s="31">
        <v>6.7</v>
      </c>
      <c r="O71" s="31">
        <v>6.6</v>
      </c>
      <c r="P71" s="31">
        <v>5.6</v>
      </c>
      <c r="Q71" s="32">
        <v>4.1</v>
      </c>
      <c r="R71" s="31">
        <v>2.7</v>
      </c>
      <c r="S71" s="31">
        <v>1.4</v>
      </c>
      <c r="T71" s="31">
        <v>0.7000000000000011</v>
      </c>
      <c r="U71" s="31">
        <v>-0.3000000000000007</v>
      </c>
      <c r="V71" s="32">
        <v>-1.3</v>
      </c>
      <c r="W71" s="28">
        <f t="shared" si="4"/>
        <v>0.020326925745924495</v>
      </c>
      <c r="X71" s="28">
        <f>SUM(X$41,$W$46:$W71)</f>
        <v>20.489617915206633</v>
      </c>
      <c r="Y71" s="29">
        <v>1.324</v>
      </c>
    </row>
    <row r="72" spans="1:25" ht="12.75">
      <c r="A72" s="20">
        <v>66</v>
      </c>
      <c r="B72" s="21" t="s">
        <v>173</v>
      </c>
      <c r="C72" s="23">
        <v>28.6</v>
      </c>
      <c r="D72" s="23">
        <v>29.5</v>
      </c>
      <c r="E72" s="23">
        <v>33.5</v>
      </c>
      <c r="F72" s="23">
        <v>26.1</v>
      </c>
      <c r="G72" s="78">
        <v>19.6</v>
      </c>
      <c r="H72" s="23">
        <v>18.3</v>
      </c>
      <c r="I72" s="23">
        <v>19.2</v>
      </c>
      <c r="J72" s="23">
        <v>19.9</v>
      </c>
      <c r="K72" s="23">
        <v>18.6</v>
      </c>
      <c r="L72" s="30">
        <v>12</v>
      </c>
      <c r="M72" s="23">
        <v>7.4</v>
      </c>
      <c r="N72" s="31">
        <v>8.6</v>
      </c>
      <c r="O72" s="31">
        <v>8.8</v>
      </c>
      <c r="P72" s="31">
        <v>7.7</v>
      </c>
      <c r="Q72" s="32">
        <v>5.3</v>
      </c>
      <c r="R72" s="31">
        <v>2.9</v>
      </c>
      <c r="S72" s="31">
        <v>1.3</v>
      </c>
      <c r="T72" s="31">
        <v>0.5</v>
      </c>
      <c r="U72" s="31">
        <v>-0.3000000000000007</v>
      </c>
      <c r="V72" s="32">
        <v>-1.5</v>
      </c>
      <c r="W72" s="28">
        <f t="shared" si="4"/>
        <v>0.12822544095918534</v>
      </c>
      <c r="X72" s="28">
        <f>SUM(X$41,$W$46:$W72)</f>
        <v>20.617843356165817</v>
      </c>
      <c r="Y72" s="29">
        <v>8.352</v>
      </c>
    </row>
    <row r="73" spans="1:25" ht="12.75">
      <c r="A73" s="20">
        <v>67</v>
      </c>
      <c r="B73" s="21" t="s">
        <v>130</v>
      </c>
      <c r="C73" s="23">
        <v>24.1</v>
      </c>
      <c r="D73" s="23">
        <v>24.3</v>
      </c>
      <c r="E73" s="23">
        <v>24.1</v>
      </c>
      <c r="F73" s="23">
        <v>22.9</v>
      </c>
      <c r="G73" s="78">
        <v>19.7</v>
      </c>
      <c r="H73" s="23">
        <v>20.5</v>
      </c>
      <c r="I73" s="23">
        <v>23.8</v>
      </c>
      <c r="J73" s="23">
        <v>22.1</v>
      </c>
      <c r="K73" s="23">
        <v>17.8</v>
      </c>
      <c r="L73" s="30">
        <v>16.7</v>
      </c>
      <c r="M73" s="23">
        <v>15.2</v>
      </c>
      <c r="N73" s="31">
        <v>13.8</v>
      </c>
      <c r="O73" s="31">
        <v>12.1</v>
      </c>
      <c r="P73" s="31">
        <v>10.9</v>
      </c>
      <c r="Q73" s="32">
        <v>9.7</v>
      </c>
      <c r="R73" s="31">
        <v>8.6</v>
      </c>
      <c r="S73" s="31">
        <v>7.4</v>
      </c>
      <c r="T73" s="31">
        <v>6.1</v>
      </c>
      <c r="U73" s="31">
        <v>4.6</v>
      </c>
      <c r="V73" s="32">
        <v>3.2</v>
      </c>
      <c r="W73" s="28">
        <f t="shared" si="4"/>
        <v>0.012220719708274848</v>
      </c>
      <c r="X73" s="28">
        <f>SUM(X$41,$W$46:$W73)</f>
        <v>20.630064075874092</v>
      </c>
      <c r="Y73" s="29">
        <v>0.796</v>
      </c>
    </row>
    <row r="74" spans="1:25" ht="12.75">
      <c r="A74" s="20">
        <v>68</v>
      </c>
      <c r="B74" s="21" t="s">
        <v>99</v>
      </c>
      <c r="C74" s="23">
        <v>20.9</v>
      </c>
      <c r="D74" s="23">
        <v>19.2</v>
      </c>
      <c r="E74" s="23">
        <v>26.8</v>
      </c>
      <c r="F74" s="23">
        <v>24.3</v>
      </c>
      <c r="G74" s="78">
        <v>20.1</v>
      </c>
      <c r="H74" s="23">
        <v>11.5</v>
      </c>
      <c r="I74" s="23">
        <v>10.2</v>
      </c>
      <c r="J74" s="23">
        <v>10.8</v>
      </c>
      <c r="K74" s="23">
        <v>7.8</v>
      </c>
      <c r="L74" s="30">
        <v>6.1</v>
      </c>
      <c r="M74" s="23">
        <v>4.4</v>
      </c>
      <c r="N74" s="26">
        <v>2.7</v>
      </c>
      <c r="O74" s="26">
        <v>2.2</v>
      </c>
      <c r="P74" s="31">
        <v>2</v>
      </c>
      <c r="Q74" s="27">
        <v>0.6999999999999993</v>
      </c>
      <c r="R74" s="26">
        <v>-0.8000000000000007</v>
      </c>
      <c r="S74" s="35">
        <v>-2.5</v>
      </c>
      <c r="T74" s="35">
        <v>-4</v>
      </c>
      <c r="U74" s="35">
        <v>-5.4</v>
      </c>
      <c r="V74" s="36">
        <v>-6.7</v>
      </c>
      <c r="W74" s="28">
        <f t="shared" si="4"/>
        <v>0.17287098481805876</v>
      </c>
      <c r="X74" s="28">
        <f>SUM(X$41,$W$46:$W74)</f>
        <v>20.80293506069215</v>
      </c>
      <c r="Y74" s="29">
        <v>11.26</v>
      </c>
    </row>
    <row r="75" spans="1:25" ht="12.75">
      <c r="A75" s="20">
        <v>69</v>
      </c>
      <c r="B75" s="21" t="s">
        <v>144</v>
      </c>
      <c r="C75" s="23">
        <v>25.6</v>
      </c>
      <c r="D75" s="23">
        <v>21.7</v>
      </c>
      <c r="E75" s="23">
        <v>19.5</v>
      </c>
      <c r="F75" s="23">
        <v>18.8</v>
      </c>
      <c r="G75" s="78">
        <v>20.3</v>
      </c>
      <c r="H75" s="23">
        <v>19.2</v>
      </c>
      <c r="I75" s="23">
        <v>17</v>
      </c>
      <c r="J75" s="23">
        <v>16.1</v>
      </c>
      <c r="K75" s="23">
        <v>15.2</v>
      </c>
      <c r="L75" s="30">
        <v>15.2</v>
      </c>
      <c r="M75" s="23">
        <v>15.5</v>
      </c>
      <c r="N75" s="31">
        <v>14.2</v>
      </c>
      <c r="O75" s="31">
        <v>12.3</v>
      </c>
      <c r="P75" s="31">
        <v>10.9</v>
      </c>
      <c r="Q75" s="32">
        <v>9.8</v>
      </c>
      <c r="R75" s="31">
        <v>9</v>
      </c>
      <c r="S75" s="31">
        <v>8.1</v>
      </c>
      <c r="T75" s="31">
        <v>6.9</v>
      </c>
      <c r="U75" s="31">
        <v>5.6</v>
      </c>
      <c r="V75" s="32">
        <v>4.4</v>
      </c>
      <c r="W75" s="28">
        <f t="shared" si="4"/>
        <v>0.10274002046202924</v>
      </c>
      <c r="X75" s="28">
        <f>SUM(X$41,$W$46:$W75)</f>
        <v>20.90567508115418</v>
      </c>
      <c r="Y75" s="29">
        <v>6.692</v>
      </c>
    </row>
    <row r="76" spans="1:25" ht="12.75">
      <c r="A76" s="20">
        <v>70</v>
      </c>
      <c r="B76" s="21" t="s">
        <v>179</v>
      </c>
      <c r="C76" s="23">
        <v>29.3</v>
      </c>
      <c r="D76" s="23">
        <v>35.6</v>
      </c>
      <c r="E76" s="23">
        <v>31.5</v>
      </c>
      <c r="F76" s="23">
        <v>20.3</v>
      </c>
      <c r="G76" s="78">
        <v>20.4</v>
      </c>
      <c r="H76" s="23">
        <v>20.5</v>
      </c>
      <c r="I76" s="23">
        <v>23.1</v>
      </c>
      <c r="J76" s="23">
        <v>22.1</v>
      </c>
      <c r="K76" s="23">
        <v>13.9</v>
      </c>
      <c r="L76" s="30">
        <v>11.9</v>
      </c>
      <c r="M76" s="23">
        <v>9.6</v>
      </c>
      <c r="N76" s="31">
        <v>9.7</v>
      </c>
      <c r="O76" s="31">
        <v>10.8</v>
      </c>
      <c r="P76" s="31">
        <v>11.5</v>
      </c>
      <c r="Q76" s="32">
        <v>10.7</v>
      </c>
      <c r="R76" s="31">
        <v>8.4</v>
      </c>
      <c r="S76" s="31">
        <v>5.8</v>
      </c>
      <c r="T76" s="31">
        <v>4</v>
      </c>
      <c r="U76" s="31">
        <v>3.1</v>
      </c>
      <c r="V76" s="32">
        <v>2.2</v>
      </c>
      <c r="W76" s="28">
        <f t="shared" si="4"/>
        <v>0.0016120296097598729</v>
      </c>
      <c r="X76" s="28">
        <f>SUM(X$41,$W$46:$W76)</f>
        <v>20.90728711076394</v>
      </c>
      <c r="Y76" s="29">
        <v>0.105</v>
      </c>
    </row>
    <row r="77" spans="1:25" ht="12.75">
      <c r="A77" s="20">
        <v>71</v>
      </c>
      <c r="B77" s="21" t="s">
        <v>79</v>
      </c>
      <c r="C77" s="23">
        <v>19.2</v>
      </c>
      <c r="D77" s="23">
        <v>23.1</v>
      </c>
      <c r="E77" s="23">
        <v>24.7</v>
      </c>
      <c r="F77" s="23">
        <v>20.4</v>
      </c>
      <c r="G77" s="78">
        <v>20.7</v>
      </c>
      <c r="H77" s="23">
        <v>20.3</v>
      </c>
      <c r="I77" s="23">
        <v>24</v>
      </c>
      <c r="J77" s="23">
        <v>25.5</v>
      </c>
      <c r="K77" s="23">
        <v>21</v>
      </c>
      <c r="L77" s="30">
        <v>16</v>
      </c>
      <c r="M77" s="23">
        <v>13.1</v>
      </c>
      <c r="N77" s="31">
        <v>13.7</v>
      </c>
      <c r="O77" s="31">
        <v>12.8</v>
      </c>
      <c r="P77" s="31">
        <v>10.7</v>
      </c>
      <c r="Q77" s="32">
        <v>8.5</v>
      </c>
      <c r="R77" s="31">
        <v>6.7</v>
      </c>
      <c r="S77" s="31">
        <v>5.8</v>
      </c>
      <c r="T77" s="31">
        <v>4.8</v>
      </c>
      <c r="U77" s="31">
        <v>3.4</v>
      </c>
      <c r="V77" s="32">
        <v>2</v>
      </c>
      <c r="W77" s="28">
        <f t="shared" si="4"/>
        <v>0.07989525799228932</v>
      </c>
      <c r="X77" s="28">
        <f>SUM(X$41,$W$46:$W77)</f>
        <v>20.987182368756226</v>
      </c>
      <c r="Y77" s="29">
        <v>5.204</v>
      </c>
    </row>
    <row r="78" spans="1:25" ht="12.75">
      <c r="A78" s="20">
        <v>72</v>
      </c>
      <c r="B78" s="21" t="s">
        <v>89</v>
      </c>
      <c r="C78" s="23">
        <v>20.1</v>
      </c>
      <c r="D78" s="23">
        <v>30.8</v>
      </c>
      <c r="E78" s="23">
        <v>26.6</v>
      </c>
      <c r="F78" s="23">
        <v>22.6</v>
      </c>
      <c r="G78" s="78">
        <v>20.7</v>
      </c>
      <c r="H78" s="23">
        <v>16.5</v>
      </c>
      <c r="I78" s="23">
        <v>14.6</v>
      </c>
      <c r="J78" s="23">
        <v>10.8</v>
      </c>
      <c r="K78" s="23">
        <v>10.3</v>
      </c>
      <c r="L78" s="30">
        <v>8</v>
      </c>
      <c r="M78" s="23">
        <v>5</v>
      </c>
      <c r="N78" s="31">
        <v>3.4</v>
      </c>
      <c r="O78" s="26">
        <v>1.9</v>
      </c>
      <c r="P78" s="26">
        <v>0.5</v>
      </c>
      <c r="Q78" s="27">
        <v>-0.6999999999999993</v>
      </c>
      <c r="R78" s="35">
        <v>-2.4</v>
      </c>
      <c r="S78" s="35">
        <v>-4.2</v>
      </c>
      <c r="T78" s="35">
        <v>-5.9</v>
      </c>
      <c r="U78" s="35">
        <v>-7.4</v>
      </c>
      <c r="V78" s="36">
        <v>-8.7</v>
      </c>
      <c r="W78" s="28">
        <f aca="true" t="shared" si="5" ref="W78:W109">100*$Y78/$Y$203</f>
        <v>0.7349319754210011</v>
      </c>
      <c r="X78" s="28">
        <f>SUM(X$41,$W$46:$W78)</f>
        <v>21.72211434417723</v>
      </c>
      <c r="Y78" s="29">
        <v>47.87</v>
      </c>
    </row>
    <row r="79" spans="1:25" ht="12.75">
      <c r="A79" s="20">
        <v>73</v>
      </c>
      <c r="B79" s="21" t="s">
        <v>80</v>
      </c>
      <c r="C79" s="23">
        <v>19.3</v>
      </c>
      <c r="D79" s="23">
        <v>21</v>
      </c>
      <c r="E79" s="23">
        <v>22.5</v>
      </c>
      <c r="F79" s="23">
        <v>22.1</v>
      </c>
      <c r="G79" s="78">
        <v>21.1</v>
      </c>
      <c r="H79" s="23">
        <v>23.8</v>
      </c>
      <c r="I79" s="23">
        <v>27.2</v>
      </c>
      <c r="J79" s="23">
        <v>25.3</v>
      </c>
      <c r="K79" s="23">
        <v>23</v>
      </c>
      <c r="L79" s="30">
        <v>21.3</v>
      </c>
      <c r="M79" s="23">
        <v>19.3</v>
      </c>
      <c r="N79" s="31">
        <v>18.7</v>
      </c>
      <c r="O79" s="31">
        <v>17.4</v>
      </c>
      <c r="P79" s="31">
        <v>16</v>
      </c>
      <c r="Q79" s="32">
        <v>14.4</v>
      </c>
      <c r="R79" s="31">
        <v>13.1</v>
      </c>
      <c r="S79" s="31">
        <v>11.9</v>
      </c>
      <c r="T79" s="31">
        <v>10.7</v>
      </c>
      <c r="U79" s="31">
        <v>9.4</v>
      </c>
      <c r="V79" s="32">
        <v>8.1</v>
      </c>
      <c r="W79" s="28">
        <f t="shared" si="5"/>
        <v>0.14271835478407408</v>
      </c>
      <c r="X79" s="28">
        <f>SUM(X$41,$W$46:$W79)</f>
        <v>21.8648326989613</v>
      </c>
      <c r="Y79" s="29">
        <v>9.296</v>
      </c>
    </row>
    <row r="80" spans="1:25" ht="12.75">
      <c r="A80" s="20">
        <v>74</v>
      </c>
      <c r="B80" s="21" t="s">
        <v>51</v>
      </c>
      <c r="C80" s="23">
        <v>14.3</v>
      </c>
      <c r="D80" s="23">
        <v>16</v>
      </c>
      <c r="E80" s="23">
        <v>17.8</v>
      </c>
      <c r="F80" s="23">
        <v>19.5</v>
      </c>
      <c r="G80" s="78">
        <v>21.2</v>
      </c>
      <c r="H80" s="23">
        <v>24.6</v>
      </c>
      <c r="I80" s="23">
        <v>24.7</v>
      </c>
      <c r="J80" s="23">
        <v>26.1</v>
      </c>
      <c r="K80" s="23">
        <v>25</v>
      </c>
      <c r="L80" s="30">
        <v>22</v>
      </c>
      <c r="M80" s="23">
        <v>18.5</v>
      </c>
      <c r="N80" s="31">
        <v>18</v>
      </c>
      <c r="O80" s="31">
        <v>17.4</v>
      </c>
      <c r="P80" s="31">
        <v>15.8</v>
      </c>
      <c r="Q80" s="32">
        <v>14.1</v>
      </c>
      <c r="R80" s="31">
        <v>12.8</v>
      </c>
      <c r="S80" s="31">
        <v>11.6</v>
      </c>
      <c r="T80" s="31">
        <v>10.7</v>
      </c>
      <c r="U80" s="31">
        <v>9.7</v>
      </c>
      <c r="V80" s="32">
        <v>8.5</v>
      </c>
      <c r="W80" s="28">
        <f t="shared" si="5"/>
        <v>0.06434301042384406</v>
      </c>
      <c r="X80" s="28">
        <f>SUM(X$41,$W$46:$W80)</f>
        <v>21.929175709385145</v>
      </c>
      <c r="Y80" s="29">
        <v>4.191</v>
      </c>
    </row>
    <row r="81" spans="1:25" ht="12.75">
      <c r="A81" s="20">
        <v>75</v>
      </c>
      <c r="B81" s="21" t="s">
        <v>39</v>
      </c>
      <c r="C81" s="25">
        <v>12.9</v>
      </c>
      <c r="D81" s="23">
        <v>15.8</v>
      </c>
      <c r="E81" s="23">
        <v>18.5</v>
      </c>
      <c r="F81" s="23">
        <v>19.4</v>
      </c>
      <c r="G81" s="78">
        <v>21.3</v>
      </c>
      <c r="H81" s="35">
        <v>-20</v>
      </c>
      <c r="I81" s="23">
        <v>21.1</v>
      </c>
      <c r="J81" s="23">
        <v>22.9</v>
      </c>
      <c r="K81" s="23">
        <v>27.6</v>
      </c>
      <c r="L81" s="30">
        <v>33.1</v>
      </c>
      <c r="M81" s="23">
        <v>31.5</v>
      </c>
      <c r="N81" s="31">
        <v>33.2</v>
      </c>
      <c r="O81" s="31">
        <v>32.1</v>
      </c>
      <c r="P81" s="31">
        <v>30.7</v>
      </c>
      <c r="Q81" s="32">
        <v>28.4</v>
      </c>
      <c r="R81" s="31">
        <v>25.8</v>
      </c>
      <c r="S81" s="31">
        <v>23.6</v>
      </c>
      <c r="T81" s="31">
        <v>21.8</v>
      </c>
      <c r="U81" s="31">
        <v>20.4</v>
      </c>
      <c r="V81" s="32">
        <v>18.8</v>
      </c>
      <c r="W81" s="28">
        <f t="shared" si="5"/>
        <v>0.016381291367750326</v>
      </c>
      <c r="X81" s="28">
        <f>SUM(X$41,$W$46:$W81)</f>
        <v>21.945557000752896</v>
      </c>
      <c r="Y81" s="29">
        <v>1.067</v>
      </c>
    </row>
    <row r="82" spans="1:25" ht="12.75">
      <c r="A82" s="20">
        <v>76</v>
      </c>
      <c r="B82" s="21" t="s">
        <v>145</v>
      </c>
      <c r="C82" s="23">
        <v>25.9</v>
      </c>
      <c r="D82" s="23">
        <v>28.5</v>
      </c>
      <c r="E82" s="23">
        <v>28.3</v>
      </c>
      <c r="F82" s="23">
        <v>24.6</v>
      </c>
      <c r="G82" s="78">
        <v>21.4</v>
      </c>
      <c r="H82" s="23">
        <v>12.7</v>
      </c>
      <c r="I82" s="23">
        <v>13.5</v>
      </c>
      <c r="J82" s="23">
        <v>13</v>
      </c>
      <c r="K82" s="23">
        <v>11.7</v>
      </c>
      <c r="L82" s="30">
        <v>11.3</v>
      </c>
      <c r="M82" s="23">
        <v>9.5</v>
      </c>
      <c r="N82" s="31">
        <v>8.4</v>
      </c>
      <c r="O82" s="31">
        <v>6.6</v>
      </c>
      <c r="P82" s="31">
        <v>5.3</v>
      </c>
      <c r="Q82" s="32">
        <v>4.1</v>
      </c>
      <c r="R82" s="31">
        <v>3</v>
      </c>
      <c r="S82" s="31">
        <v>1.9</v>
      </c>
      <c r="T82" s="31">
        <v>0.3999999999999986</v>
      </c>
      <c r="U82" s="31">
        <v>-1</v>
      </c>
      <c r="V82" s="34">
        <v>-2.3</v>
      </c>
      <c r="W82" s="28">
        <f t="shared" si="5"/>
        <v>0.0067244663721411834</v>
      </c>
      <c r="X82" s="28">
        <f>SUM(X$41,$W$46:$W82)</f>
        <v>21.952281467125037</v>
      </c>
      <c r="Y82" s="29">
        <v>0.438</v>
      </c>
    </row>
    <row r="83" spans="1:25" ht="12.75">
      <c r="A83" s="20">
        <v>77</v>
      </c>
      <c r="B83" s="21" t="s">
        <v>59</v>
      </c>
      <c r="C83" s="23">
        <v>15.8</v>
      </c>
      <c r="D83" s="23">
        <v>17.3</v>
      </c>
      <c r="E83" s="23">
        <v>19</v>
      </c>
      <c r="F83" s="23">
        <v>20.3</v>
      </c>
      <c r="G83" s="78">
        <v>21.8</v>
      </c>
      <c r="H83" s="23">
        <v>23</v>
      </c>
      <c r="I83" s="23">
        <v>24.2</v>
      </c>
      <c r="J83" s="23">
        <v>25</v>
      </c>
      <c r="K83" s="23">
        <v>26.1</v>
      </c>
      <c r="L83" s="30">
        <v>24.7</v>
      </c>
      <c r="M83" s="23">
        <v>21.5</v>
      </c>
      <c r="N83" s="31">
        <v>20.4</v>
      </c>
      <c r="O83" s="31">
        <v>19.4</v>
      </c>
      <c r="P83" s="31">
        <v>18.2</v>
      </c>
      <c r="Q83" s="32">
        <v>16.5</v>
      </c>
      <c r="R83" s="31">
        <v>14.8</v>
      </c>
      <c r="S83" s="31">
        <v>13.4</v>
      </c>
      <c r="T83" s="31">
        <v>12</v>
      </c>
      <c r="U83" s="31">
        <v>10.6</v>
      </c>
      <c r="V83" s="32">
        <v>9.1</v>
      </c>
      <c r="W83" s="28">
        <f t="shared" si="5"/>
        <v>0.4159650499698476</v>
      </c>
      <c r="X83" s="28">
        <f>SUM(X$41,$W$46:$W83)</f>
        <v>22.368246517094885</v>
      </c>
      <c r="Y83" s="29">
        <v>27.094</v>
      </c>
    </row>
    <row r="84" spans="1:25" ht="12.75">
      <c r="A84" s="20">
        <v>78</v>
      </c>
      <c r="B84" s="21" t="s">
        <v>98</v>
      </c>
      <c r="C84" s="23">
        <v>20.8</v>
      </c>
      <c r="D84" s="23">
        <v>18.5</v>
      </c>
      <c r="E84" s="23">
        <v>18.4</v>
      </c>
      <c r="F84" s="23">
        <v>21.5</v>
      </c>
      <c r="G84" s="78">
        <v>21.8</v>
      </c>
      <c r="H84" s="23">
        <v>18.6</v>
      </c>
      <c r="I84" s="23">
        <v>22.5</v>
      </c>
      <c r="J84" s="23">
        <v>25</v>
      </c>
      <c r="K84" s="23">
        <v>28.1</v>
      </c>
      <c r="L84" s="30">
        <v>26.1</v>
      </c>
      <c r="M84" s="23">
        <v>23.4</v>
      </c>
      <c r="N84" s="31">
        <v>20.2</v>
      </c>
      <c r="O84" s="31">
        <v>18.3</v>
      </c>
      <c r="P84" s="31">
        <v>17</v>
      </c>
      <c r="Q84" s="32">
        <v>15.7</v>
      </c>
      <c r="R84" s="31">
        <v>14</v>
      </c>
      <c r="S84" s="31">
        <v>12.1</v>
      </c>
      <c r="T84" s="31">
        <v>10.4</v>
      </c>
      <c r="U84" s="31">
        <v>9</v>
      </c>
      <c r="V84" s="32">
        <v>7.9</v>
      </c>
      <c r="W84" s="28">
        <f t="shared" si="5"/>
        <v>0.0029477112864180533</v>
      </c>
      <c r="X84" s="28">
        <f>SUM(X$41,$W$46:$W84)</f>
        <v>22.371194228381302</v>
      </c>
      <c r="Y84" s="29">
        <v>0.192</v>
      </c>
    </row>
    <row r="85" spans="1:25" ht="12.75">
      <c r="A85" s="20">
        <v>79</v>
      </c>
      <c r="B85" s="21" t="s">
        <v>36</v>
      </c>
      <c r="C85" s="25">
        <v>12.8</v>
      </c>
      <c r="D85" s="25">
        <v>13.2</v>
      </c>
      <c r="E85" s="23">
        <v>15.9</v>
      </c>
      <c r="F85" s="23">
        <v>18.7</v>
      </c>
      <c r="G85" s="78">
        <v>21.9</v>
      </c>
      <c r="H85" s="23">
        <v>22</v>
      </c>
      <c r="I85" s="23">
        <v>23.6</v>
      </c>
      <c r="J85" s="23">
        <v>25.7</v>
      </c>
      <c r="K85" s="23">
        <v>28</v>
      </c>
      <c r="L85" s="30">
        <v>29.7</v>
      </c>
      <c r="M85" s="23">
        <v>30.4</v>
      </c>
      <c r="N85" s="31">
        <v>31.2</v>
      </c>
      <c r="O85" s="31">
        <v>31.1</v>
      </c>
      <c r="P85" s="31">
        <v>30.6</v>
      </c>
      <c r="Q85" s="32">
        <v>29.9</v>
      </c>
      <c r="R85" s="31">
        <v>28.7</v>
      </c>
      <c r="S85" s="31">
        <v>26.8</v>
      </c>
      <c r="T85" s="31">
        <v>24.2</v>
      </c>
      <c r="U85" s="31">
        <v>21.9</v>
      </c>
      <c r="V85" s="32">
        <v>20</v>
      </c>
      <c r="W85" s="28">
        <f t="shared" si="5"/>
        <v>0.024518202731300162</v>
      </c>
      <c r="X85" s="28">
        <f>SUM(X$41,$W$46:$W85)</f>
        <v>22.395712431112603</v>
      </c>
      <c r="Y85" s="29">
        <v>1.597</v>
      </c>
    </row>
    <row r="86" spans="1:25" ht="12.75">
      <c r="A86" s="20">
        <v>80</v>
      </c>
      <c r="B86" s="21" t="s">
        <v>68</v>
      </c>
      <c r="C86" s="23">
        <v>17.3</v>
      </c>
      <c r="D86" s="23">
        <v>19</v>
      </c>
      <c r="E86" s="23">
        <v>20.5</v>
      </c>
      <c r="F86" s="23">
        <v>21.4</v>
      </c>
      <c r="G86" s="78">
        <v>22.2</v>
      </c>
      <c r="H86" s="23">
        <v>23</v>
      </c>
      <c r="I86" s="23">
        <v>22.7</v>
      </c>
      <c r="J86" s="23">
        <v>21.9</v>
      </c>
      <c r="K86" s="23">
        <v>20.9</v>
      </c>
      <c r="L86" s="30">
        <v>18.6</v>
      </c>
      <c r="M86" s="23">
        <v>16.4</v>
      </c>
      <c r="N86" s="31">
        <v>14.8</v>
      </c>
      <c r="O86" s="31">
        <v>13.2</v>
      </c>
      <c r="P86" s="31">
        <v>11.6</v>
      </c>
      <c r="Q86" s="32">
        <v>9.8</v>
      </c>
      <c r="R86" s="31">
        <v>8.1</v>
      </c>
      <c r="S86" s="31">
        <v>6.4</v>
      </c>
      <c r="T86" s="31">
        <v>5.6</v>
      </c>
      <c r="U86" s="31">
        <v>4.5</v>
      </c>
      <c r="V86" s="32">
        <v>3.3</v>
      </c>
      <c r="W86" s="28">
        <f t="shared" si="5"/>
        <v>17.416106908575514</v>
      </c>
      <c r="X86" s="28">
        <f>SUM(X$41,$W$46:$W86)</f>
        <v>39.811819339688114</v>
      </c>
      <c r="Y86" s="29">
        <v>1134.403</v>
      </c>
    </row>
    <row r="87" spans="1:25" ht="12.75">
      <c r="A87" s="20">
        <v>81</v>
      </c>
      <c r="B87" s="21" t="s">
        <v>74</v>
      </c>
      <c r="C87" s="23">
        <v>18.8</v>
      </c>
      <c r="D87" s="23">
        <v>22.6</v>
      </c>
      <c r="E87" s="23">
        <v>24.8</v>
      </c>
      <c r="F87" s="23">
        <v>23.7</v>
      </c>
      <c r="G87" s="78">
        <v>22.3</v>
      </c>
      <c r="H87" s="23">
        <v>23.2</v>
      </c>
      <c r="I87" s="23">
        <v>22.8</v>
      </c>
      <c r="J87" s="23">
        <v>23.4</v>
      </c>
      <c r="K87" s="23">
        <v>21.3</v>
      </c>
      <c r="L87" s="30">
        <v>15.7</v>
      </c>
      <c r="M87" s="23">
        <v>15</v>
      </c>
      <c r="N87" s="31">
        <v>13.7</v>
      </c>
      <c r="O87" s="31">
        <v>12.5</v>
      </c>
      <c r="P87" s="31">
        <v>10.9</v>
      </c>
      <c r="Q87" s="32">
        <v>9.4</v>
      </c>
      <c r="R87" s="31">
        <v>7.9</v>
      </c>
      <c r="S87" s="31">
        <v>6.5</v>
      </c>
      <c r="T87" s="31">
        <v>5.2</v>
      </c>
      <c r="U87" s="31">
        <v>3.8</v>
      </c>
      <c r="V87" s="32">
        <v>2.4</v>
      </c>
      <c r="W87" s="28">
        <f t="shared" si="5"/>
        <v>1.305421577983545</v>
      </c>
      <c r="X87" s="28">
        <f>SUM(X$41,$W$46:$W87)</f>
        <v>41.11724091767166</v>
      </c>
      <c r="Y87" s="29">
        <v>85.029</v>
      </c>
    </row>
    <row r="88" spans="1:25" ht="12.75">
      <c r="A88" s="20">
        <v>82</v>
      </c>
      <c r="B88" s="21" t="s">
        <v>73</v>
      </c>
      <c r="C88" s="23">
        <v>18.7</v>
      </c>
      <c r="D88" s="23">
        <v>15.4</v>
      </c>
      <c r="E88" s="23">
        <v>20.9</v>
      </c>
      <c r="F88" s="23">
        <v>26</v>
      </c>
      <c r="G88" s="78">
        <v>22.3</v>
      </c>
      <c r="H88" s="23">
        <v>14.8</v>
      </c>
      <c r="I88" s="23">
        <v>13.2</v>
      </c>
      <c r="J88" s="23">
        <v>14.9</v>
      </c>
      <c r="K88" s="23">
        <v>11.1</v>
      </c>
      <c r="L88" s="30">
        <v>9.3</v>
      </c>
      <c r="M88" s="23">
        <v>7</v>
      </c>
      <c r="N88" s="31">
        <v>6</v>
      </c>
      <c r="O88" s="31">
        <v>5.6</v>
      </c>
      <c r="P88" s="31">
        <v>4.9</v>
      </c>
      <c r="Q88" s="32">
        <v>3.6</v>
      </c>
      <c r="R88" s="31">
        <v>2</v>
      </c>
      <c r="S88" s="31">
        <v>0.20000000000000107</v>
      </c>
      <c r="T88" s="31">
        <v>-1.1</v>
      </c>
      <c r="U88" s="33">
        <v>-2.2</v>
      </c>
      <c r="V88" s="34">
        <v>-3</v>
      </c>
      <c r="W88" s="28">
        <f t="shared" si="5"/>
        <v>20.157724047551504</v>
      </c>
      <c r="X88" s="28">
        <f>SUM(X$41,$W$46:$W88)</f>
        <v>61.27496496522316</v>
      </c>
      <c r="Y88" s="29">
        <v>1312.979</v>
      </c>
    </row>
    <row r="89" spans="1:25" ht="12.75">
      <c r="A89" s="20">
        <v>83</v>
      </c>
      <c r="B89" s="21" t="s">
        <v>171</v>
      </c>
      <c r="C89" s="23">
        <v>28.5</v>
      </c>
      <c r="D89" s="23">
        <v>29.2</v>
      </c>
      <c r="E89" s="23">
        <v>25.4</v>
      </c>
      <c r="F89" s="23">
        <v>24.3</v>
      </c>
      <c r="G89" s="78">
        <v>22.7</v>
      </c>
      <c r="H89" s="23">
        <v>21</v>
      </c>
      <c r="I89" s="23">
        <v>19</v>
      </c>
      <c r="J89" s="23">
        <v>14.9</v>
      </c>
      <c r="K89" s="23">
        <v>13.9</v>
      </c>
      <c r="L89" s="30">
        <v>11.2</v>
      </c>
      <c r="M89" s="23">
        <v>9</v>
      </c>
      <c r="N89" s="31">
        <v>7.8</v>
      </c>
      <c r="O89" s="31">
        <v>6.9</v>
      </c>
      <c r="P89" s="31">
        <v>5.7</v>
      </c>
      <c r="Q89" s="32">
        <v>3.9</v>
      </c>
      <c r="R89" s="31">
        <v>2.2</v>
      </c>
      <c r="S89" s="31">
        <v>0.6999999999999993</v>
      </c>
      <c r="T89" s="31">
        <v>-0.5</v>
      </c>
      <c r="U89" s="31">
        <v>-1.4</v>
      </c>
      <c r="V89" s="34">
        <v>-2.3</v>
      </c>
      <c r="W89" s="28">
        <f t="shared" si="5"/>
        <v>0.29355826826874787</v>
      </c>
      <c r="X89" s="28">
        <f>SUM(X$41,$W$46:$W89)</f>
        <v>61.56852323349191</v>
      </c>
      <c r="Y89" s="29">
        <v>19.121</v>
      </c>
    </row>
    <row r="90" spans="1:25" ht="12.75">
      <c r="A90" s="20">
        <v>84</v>
      </c>
      <c r="B90" s="21" t="s">
        <v>138</v>
      </c>
      <c r="C90" s="23">
        <v>25</v>
      </c>
      <c r="D90" s="23">
        <v>26.8</v>
      </c>
      <c r="E90" s="23">
        <v>26.3</v>
      </c>
      <c r="F90" s="23">
        <v>26.3</v>
      </c>
      <c r="G90" s="78">
        <v>23.1</v>
      </c>
      <c r="H90" s="23">
        <v>23.1</v>
      </c>
      <c r="I90" s="23">
        <v>25.5</v>
      </c>
      <c r="J90" s="23">
        <v>26.5</v>
      </c>
      <c r="K90" s="23">
        <v>20.9</v>
      </c>
      <c r="L90" s="30">
        <v>17.2</v>
      </c>
      <c r="M90" s="23">
        <v>15.3</v>
      </c>
      <c r="N90" s="31">
        <v>14.8</v>
      </c>
      <c r="O90" s="31">
        <v>13.3</v>
      </c>
      <c r="P90" s="31">
        <v>11.3</v>
      </c>
      <c r="Q90" s="32">
        <v>9.8</v>
      </c>
      <c r="R90" s="31">
        <v>8.8</v>
      </c>
      <c r="S90" s="31">
        <v>8</v>
      </c>
      <c r="T90" s="31">
        <v>7.1</v>
      </c>
      <c r="U90" s="31">
        <v>5.9</v>
      </c>
      <c r="V90" s="32">
        <v>4.5</v>
      </c>
      <c r="W90" s="28">
        <f t="shared" si="5"/>
        <v>0.0630073287471859</v>
      </c>
      <c r="X90" s="28">
        <f>SUM(X$41,$W$46:$W90)</f>
        <v>61.63153056223909</v>
      </c>
      <c r="Y90" s="29">
        <v>4.104</v>
      </c>
    </row>
    <row r="91" spans="1:25" ht="12.75">
      <c r="A91" s="20">
        <v>85</v>
      </c>
      <c r="B91" s="21" t="s">
        <v>63</v>
      </c>
      <c r="C91" s="23">
        <v>16.6</v>
      </c>
      <c r="D91" s="23">
        <v>20.8</v>
      </c>
      <c r="E91" s="23">
        <v>22.3</v>
      </c>
      <c r="F91" s="23">
        <v>23.5</v>
      </c>
      <c r="G91" s="78">
        <v>23.2</v>
      </c>
      <c r="H91" s="23">
        <v>22</v>
      </c>
      <c r="I91" s="23">
        <v>20.5</v>
      </c>
      <c r="J91" s="23">
        <v>18.2</v>
      </c>
      <c r="K91" s="23">
        <v>16.1</v>
      </c>
      <c r="L91" s="30">
        <v>14.8</v>
      </c>
      <c r="M91" s="23">
        <v>14.1</v>
      </c>
      <c r="N91" s="31">
        <v>12.4</v>
      </c>
      <c r="O91" s="31">
        <v>10.5</v>
      </c>
      <c r="P91" s="31">
        <v>8.6</v>
      </c>
      <c r="Q91" s="32">
        <v>7.6</v>
      </c>
      <c r="R91" s="31">
        <v>6.7</v>
      </c>
      <c r="S91" s="31">
        <v>5.6</v>
      </c>
      <c r="T91" s="31">
        <v>4.2</v>
      </c>
      <c r="U91" s="31">
        <v>2.8</v>
      </c>
      <c r="V91" s="32">
        <v>1.5</v>
      </c>
      <c r="W91" s="28">
        <f t="shared" si="5"/>
        <v>3.470669044487106</v>
      </c>
      <c r="X91" s="28">
        <f>SUM(X$41,$W$46:$W91)</f>
        <v>65.1021996067262</v>
      </c>
      <c r="Y91" s="29">
        <v>226.063</v>
      </c>
    </row>
    <row r="92" spans="1:25" ht="12.75">
      <c r="A92" s="20">
        <v>86</v>
      </c>
      <c r="B92" s="21" t="s">
        <v>166</v>
      </c>
      <c r="C92" s="23">
        <v>27.9</v>
      </c>
      <c r="D92" s="23">
        <v>27</v>
      </c>
      <c r="E92" s="23">
        <v>30.1</v>
      </c>
      <c r="F92" s="23">
        <v>25.3</v>
      </c>
      <c r="G92" s="78">
        <v>23.2</v>
      </c>
      <c r="H92" s="23">
        <v>21.9</v>
      </c>
      <c r="I92" s="23">
        <v>21</v>
      </c>
      <c r="J92" s="23">
        <v>17.8</v>
      </c>
      <c r="K92" s="23">
        <v>17.4</v>
      </c>
      <c r="L92" s="30">
        <v>14.2</v>
      </c>
      <c r="M92" s="23">
        <v>11.6</v>
      </c>
      <c r="N92" s="31">
        <v>10.8</v>
      </c>
      <c r="O92" s="31">
        <v>10</v>
      </c>
      <c r="P92" s="31">
        <v>8.5</v>
      </c>
      <c r="Q92" s="32">
        <v>7.5</v>
      </c>
      <c r="R92" s="31">
        <v>6.3</v>
      </c>
      <c r="S92" s="31">
        <v>5.2</v>
      </c>
      <c r="T92" s="31">
        <v>3.7</v>
      </c>
      <c r="U92" s="31">
        <v>2.6</v>
      </c>
      <c r="V92" s="32">
        <v>1.9</v>
      </c>
      <c r="W92" s="28">
        <f t="shared" si="5"/>
        <v>0.004958910132880371</v>
      </c>
      <c r="X92" s="28">
        <f>SUM(X$41,$W$46:$W92)</f>
        <v>65.10715851685909</v>
      </c>
      <c r="Y92" s="29">
        <v>0.323</v>
      </c>
    </row>
    <row r="93" spans="1:25" ht="12.75">
      <c r="A93" s="20">
        <v>87</v>
      </c>
      <c r="B93" s="21" t="s">
        <v>56</v>
      </c>
      <c r="C93" s="23">
        <v>15</v>
      </c>
      <c r="D93" s="23">
        <v>18.6</v>
      </c>
      <c r="E93" s="23">
        <v>21.4</v>
      </c>
      <c r="F93" s="23">
        <v>22.2</v>
      </c>
      <c r="G93" s="78">
        <v>23.3</v>
      </c>
      <c r="H93" s="23">
        <v>25.5</v>
      </c>
      <c r="I93" s="23">
        <v>27</v>
      </c>
      <c r="J93" s="23">
        <v>27.9</v>
      </c>
      <c r="K93" s="23">
        <v>28.6</v>
      </c>
      <c r="L93" s="30">
        <v>28.3</v>
      </c>
      <c r="M93" s="23">
        <v>26.9</v>
      </c>
      <c r="N93" s="31">
        <v>24.5</v>
      </c>
      <c r="O93" s="31">
        <v>22.4</v>
      </c>
      <c r="P93" s="31">
        <v>20.7</v>
      </c>
      <c r="Q93" s="32">
        <v>19.1</v>
      </c>
      <c r="R93" s="31">
        <v>17.6</v>
      </c>
      <c r="S93" s="31">
        <v>16</v>
      </c>
      <c r="T93" s="31">
        <v>14.3</v>
      </c>
      <c r="U93" s="31">
        <v>12.8</v>
      </c>
      <c r="V93" s="32">
        <v>11.4</v>
      </c>
      <c r="W93" s="28">
        <f t="shared" si="5"/>
        <v>0.024825255990302043</v>
      </c>
      <c r="X93" s="28">
        <f>SUM(X$41,$W$46:$W93)</f>
        <v>65.1319837728494</v>
      </c>
      <c r="Y93" s="29">
        <v>1.617</v>
      </c>
    </row>
    <row r="94" spans="1:25" ht="12.75">
      <c r="A94" s="20">
        <v>88</v>
      </c>
      <c r="B94" s="21" t="s">
        <v>136</v>
      </c>
      <c r="C94" s="23">
        <v>24.9</v>
      </c>
      <c r="D94" s="23">
        <v>30.6</v>
      </c>
      <c r="E94" s="23">
        <v>29.5</v>
      </c>
      <c r="F94" s="23">
        <v>26.4</v>
      </c>
      <c r="G94" s="78">
        <v>23.3</v>
      </c>
      <c r="H94" s="23">
        <v>21.8</v>
      </c>
      <c r="I94" s="23">
        <v>20.7</v>
      </c>
      <c r="J94" s="23">
        <v>19.8</v>
      </c>
      <c r="K94" s="23">
        <v>16.7</v>
      </c>
      <c r="L94" s="30">
        <v>13.4</v>
      </c>
      <c r="M94" s="23">
        <v>11.7</v>
      </c>
      <c r="N94" s="31">
        <v>10.4</v>
      </c>
      <c r="O94" s="31">
        <v>9.2</v>
      </c>
      <c r="P94" s="31">
        <v>7.8</v>
      </c>
      <c r="Q94" s="32">
        <v>6.2</v>
      </c>
      <c r="R94" s="31">
        <v>4.6</v>
      </c>
      <c r="S94" s="31">
        <v>3.3</v>
      </c>
      <c r="T94" s="31">
        <v>2.4</v>
      </c>
      <c r="U94" s="31">
        <v>1.5</v>
      </c>
      <c r="V94" s="32">
        <v>0.4</v>
      </c>
      <c r="W94" s="28">
        <f t="shared" si="5"/>
        <v>0.04842229894459656</v>
      </c>
      <c r="X94" s="28">
        <f>SUM(X$41,$W$46:$W94)</f>
        <v>65.180406071794</v>
      </c>
      <c r="Y94" s="29">
        <v>3.154</v>
      </c>
    </row>
    <row r="95" spans="1:25" ht="12.75">
      <c r="A95" s="20">
        <v>89</v>
      </c>
      <c r="B95" s="21" t="s">
        <v>67</v>
      </c>
      <c r="C95" s="23">
        <v>17</v>
      </c>
      <c r="D95" s="23">
        <v>18.6</v>
      </c>
      <c r="E95" s="23">
        <v>20.4</v>
      </c>
      <c r="F95" s="23">
        <v>22</v>
      </c>
      <c r="G95" s="78">
        <v>23.5</v>
      </c>
      <c r="H95" s="23">
        <v>25.1</v>
      </c>
      <c r="I95" s="23">
        <v>26.6</v>
      </c>
      <c r="J95" s="23">
        <v>27.8</v>
      </c>
      <c r="K95" s="23">
        <v>28.2</v>
      </c>
      <c r="L95" s="30">
        <v>28.5</v>
      </c>
      <c r="M95" s="23">
        <v>28.5</v>
      </c>
      <c r="N95" s="31">
        <v>27.9</v>
      </c>
      <c r="O95" s="31">
        <v>26.6</v>
      </c>
      <c r="P95" s="31">
        <v>25.1</v>
      </c>
      <c r="Q95" s="32">
        <v>23.1</v>
      </c>
      <c r="R95" s="31">
        <v>21.2</v>
      </c>
      <c r="S95" s="31">
        <v>19.5</v>
      </c>
      <c r="T95" s="31">
        <v>17.9</v>
      </c>
      <c r="U95" s="31">
        <v>16.2</v>
      </c>
      <c r="V95" s="32">
        <v>14.7</v>
      </c>
      <c r="W95" s="28">
        <f t="shared" si="5"/>
        <v>0.13822002453969653</v>
      </c>
      <c r="X95" s="28">
        <f>SUM(X$41,$W$46:$W95)</f>
        <v>65.31862609633369</v>
      </c>
      <c r="Y95" s="29">
        <v>9.003</v>
      </c>
    </row>
    <row r="96" spans="1:25" ht="12.75">
      <c r="A96" s="20">
        <v>90</v>
      </c>
      <c r="B96" s="21" t="s">
        <v>112</v>
      </c>
      <c r="C96" s="23">
        <v>22.3</v>
      </c>
      <c r="D96" s="23">
        <v>26.8</v>
      </c>
      <c r="E96" s="23">
        <v>27.1</v>
      </c>
      <c r="F96" s="23">
        <v>25.3</v>
      </c>
      <c r="G96" s="78">
        <v>23.5</v>
      </c>
      <c r="H96" s="23">
        <v>22.3</v>
      </c>
      <c r="I96" s="23">
        <v>21.6</v>
      </c>
      <c r="J96" s="23">
        <v>19.3</v>
      </c>
      <c r="K96" s="23">
        <v>17.8</v>
      </c>
      <c r="L96" s="30">
        <v>15.5</v>
      </c>
      <c r="M96" s="23">
        <v>12.3</v>
      </c>
      <c r="N96" s="31">
        <v>11.2</v>
      </c>
      <c r="O96" s="31">
        <v>10</v>
      </c>
      <c r="P96" s="31">
        <v>9</v>
      </c>
      <c r="Q96" s="32">
        <v>8</v>
      </c>
      <c r="R96" s="31">
        <v>6.6</v>
      </c>
      <c r="S96" s="31">
        <v>5.3</v>
      </c>
      <c r="T96" s="31">
        <v>4.2</v>
      </c>
      <c r="U96" s="31">
        <v>3.2</v>
      </c>
      <c r="V96" s="32">
        <v>2.2</v>
      </c>
      <c r="W96" s="28">
        <f t="shared" si="5"/>
        <v>0.06157953109282715</v>
      </c>
      <c r="X96" s="28">
        <f>SUM(X$41,$W$46:$W96)</f>
        <v>65.38020562742652</v>
      </c>
      <c r="Y96" s="29">
        <v>4.011</v>
      </c>
    </row>
    <row r="97" spans="1:25" ht="12.75">
      <c r="A97" s="20">
        <v>91</v>
      </c>
      <c r="B97" s="21" t="s">
        <v>41</v>
      </c>
      <c r="C97" s="25">
        <v>13.4</v>
      </c>
      <c r="D97" s="23">
        <v>16.6</v>
      </c>
      <c r="E97" s="23">
        <v>19.5</v>
      </c>
      <c r="F97" s="23">
        <v>21.6</v>
      </c>
      <c r="G97" s="78">
        <v>23.6</v>
      </c>
      <c r="H97" s="23">
        <v>22.5</v>
      </c>
      <c r="I97" s="23">
        <v>25.6</v>
      </c>
      <c r="J97" s="23">
        <v>25.5</v>
      </c>
      <c r="K97" s="23">
        <v>26.1</v>
      </c>
      <c r="L97" s="30">
        <v>26.7</v>
      </c>
      <c r="M97" s="23">
        <v>24.1</v>
      </c>
      <c r="N97" s="31">
        <v>20</v>
      </c>
      <c r="O97" s="31">
        <v>17.5</v>
      </c>
      <c r="P97" s="31">
        <v>16.2</v>
      </c>
      <c r="Q97" s="32">
        <v>15.2</v>
      </c>
      <c r="R97" s="31">
        <v>13.9</v>
      </c>
      <c r="S97" s="31">
        <v>12.1</v>
      </c>
      <c r="T97" s="31">
        <v>10.3</v>
      </c>
      <c r="U97" s="31">
        <v>8.8</v>
      </c>
      <c r="V97" s="32">
        <v>7.6</v>
      </c>
      <c r="W97" s="28">
        <f t="shared" si="5"/>
        <v>0.09319066410707075</v>
      </c>
      <c r="X97" s="28">
        <f>SUM(X$41,$W$46:$W97)</f>
        <v>65.47339629153359</v>
      </c>
      <c r="Y97" s="29">
        <v>6.07</v>
      </c>
    </row>
    <row r="98" spans="1:25" ht="12.75">
      <c r="A98" s="20">
        <v>92</v>
      </c>
      <c r="B98" s="21" t="s">
        <v>58</v>
      </c>
      <c r="C98" s="23">
        <v>15.4</v>
      </c>
      <c r="D98" s="23">
        <v>17.7</v>
      </c>
      <c r="E98" s="23">
        <v>19.7</v>
      </c>
      <c r="F98" s="23">
        <v>21.8</v>
      </c>
      <c r="G98" s="78">
        <v>23.7</v>
      </c>
      <c r="H98" s="23">
        <v>25.4</v>
      </c>
      <c r="I98" s="23">
        <v>27</v>
      </c>
      <c r="J98" s="23">
        <v>28.3</v>
      </c>
      <c r="K98" s="23">
        <v>29.5</v>
      </c>
      <c r="L98" s="30">
        <v>29.6</v>
      </c>
      <c r="M98" s="23">
        <v>28.1</v>
      </c>
      <c r="N98" s="31">
        <v>28.3</v>
      </c>
      <c r="O98" s="31">
        <v>28.4</v>
      </c>
      <c r="P98" s="31">
        <v>28</v>
      </c>
      <c r="Q98" s="32">
        <v>27.1</v>
      </c>
      <c r="R98" s="31">
        <v>25.3</v>
      </c>
      <c r="S98" s="31">
        <v>23.1</v>
      </c>
      <c r="T98" s="31">
        <v>21</v>
      </c>
      <c r="U98" s="31">
        <v>19</v>
      </c>
      <c r="V98" s="32">
        <v>17</v>
      </c>
      <c r="W98" s="28">
        <f t="shared" si="5"/>
        <v>0.38484520217000695</v>
      </c>
      <c r="X98" s="28">
        <f>SUM(X$41,$W$46:$W98)</f>
        <v>65.8582414937036</v>
      </c>
      <c r="Y98" s="29">
        <v>25.067</v>
      </c>
    </row>
    <row r="99" spans="1:25" ht="12.75">
      <c r="A99" s="20">
        <v>93</v>
      </c>
      <c r="B99" s="21" t="s">
        <v>62</v>
      </c>
      <c r="C99" s="23">
        <v>16.5</v>
      </c>
      <c r="D99" s="23">
        <v>19.1</v>
      </c>
      <c r="E99" s="23">
        <v>21.1</v>
      </c>
      <c r="F99" s="23">
        <v>22.4</v>
      </c>
      <c r="G99" s="78">
        <v>23.7</v>
      </c>
      <c r="H99" s="23">
        <v>25.2</v>
      </c>
      <c r="I99" s="23">
        <v>24.5</v>
      </c>
      <c r="J99" s="23">
        <v>22.6</v>
      </c>
      <c r="K99" s="23">
        <v>23.7</v>
      </c>
      <c r="L99" s="30">
        <v>25.5</v>
      </c>
      <c r="M99" s="23">
        <v>24.3</v>
      </c>
      <c r="N99" s="31">
        <v>19.7</v>
      </c>
      <c r="O99" s="31">
        <v>17.7</v>
      </c>
      <c r="P99" s="31">
        <v>16.5</v>
      </c>
      <c r="Q99" s="32">
        <v>15.5</v>
      </c>
      <c r="R99" s="31">
        <v>14.5</v>
      </c>
      <c r="S99" s="31">
        <v>13.3</v>
      </c>
      <c r="T99" s="31">
        <v>12</v>
      </c>
      <c r="U99" s="31">
        <v>10.9</v>
      </c>
      <c r="V99" s="32">
        <v>10</v>
      </c>
      <c r="W99" s="28">
        <f t="shared" si="5"/>
        <v>0.3152362283542807</v>
      </c>
      <c r="X99" s="28">
        <f>SUM(X$41,$W$46:$W99)</f>
        <v>66.17347772205788</v>
      </c>
      <c r="Y99" s="29">
        <v>20.533</v>
      </c>
    </row>
    <row r="100" spans="1:25" ht="12.75">
      <c r="A100" s="20">
        <v>94</v>
      </c>
      <c r="B100" s="21" t="s">
        <v>147</v>
      </c>
      <c r="C100" s="23">
        <v>26.1</v>
      </c>
      <c r="D100" s="23">
        <v>29.1</v>
      </c>
      <c r="E100" s="23">
        <v>29.5</v>
      </c>
      <c r="F100" s="23">
        <v>26.5</v>
      </c>
      <c r="G100" s="78">
        <v>23.7</v>
      </c>
      <c r="H100" s="23">
        <v>19</v>
      </c>
      <c r="I100" s="23">
        <v>17.6</v>
      </c>
      <c r="J100" s="23">
        <v>17.5</v>
      </c>
      <c r="K100" s="23">
        <v>16.1</v>
      </c>
      <c r="L100" s="30">
        <v>15</v>
      </c>
      <c r="M100" s="23">
        <v>14.8</v>
      </c>
      <c r="N100" s="31">
        <v>12.7</v>
      </c>
      <c r="O100" s="31">
        <v>10.9</v>
      </c>
      <c r="P100" s="31">
        <v>9.5</v>
      </c>
      <c r="Q100" s="32">
        <v>8.2</v>
      </c>
      <c r="R100" s="31">
        <v>6.9</v>
      </c>
      <c r="S100" s="31">
        <v>5.5</v>
      </c>
      <c r="T100" s="31">
        <v>3.9</v>
      </c>
      <c r="U100" s="31">
        <v>2.9</v>
      </c>
      <c r="V100" s="32">
        <v>1.9</v>
      </c>
      <c r="W100" s="28">
        <f t="shared" si="5"/>
        <v>0.012051840415823812</v>
      </c>
      <c r="X100" s="28">
        <f>SUM(X$41,$W$46:$W100)</f>
        <v>66.1855295624737</v>
      </c>
      <c r="Y100" s="29">
        <v>0.785</v>
      </c>
    </row>
    <row r="101" spans="1:25" ht="12.75">
      <c r="A101" s="20">
        <v>95</v>
      </c>
      <c r="B101" s="21" t="s">
        <v>184</v>
      </c>
      <c r="C101" s="23">
        <v>31.1</v>
      </c>
      <c r="D101" s="23">
        <v>33.2</v>
      </c>
      <c r="E101" s="23">
        <v>34.1</v>
      </c>
      <c r="F101" s="23">
        <v>28.1</v>
      </c>
      <c r="G101" s="78">
        <v>23.7</v>
      </c>
      <c r="H101" s="23">
        <v>24.5</v>
      </c>
      <c r="I101" s="23">
        <v>25.3</v>
      </c>
      <c r="J101" s="23">
        <v>24.5</v>
      </c>
      <c r="K101" s="23">
        <v>20.6</v>
      </c>
      <c r="L101" s="30">
        <v>17.6</v>
      </c>
      <c r="M101" s="23">
        <v>15.2</v>
      </c>
      <c r="N101" s="31">
        <v>13.7</v>
      </c>
      <c r="O101" s="31">
        <v>11.9</v>
      </c>
      <c r="P101" s="31">
        <v>10.3</v>
      </c>
      <c r="Q101" s="32">
        <v>9</v>
      </c>
      <c r="R101" s="31">
        <v>7.6</v>
      </c>
      <c r="S101" s="31">
        <v>6.2</v>
      </c>
      <c r="T101" s="31">
        <v>4.8</v>
      </c>
      <c r="U101" s="31">
        <v>3.5</v>
      </c>
      <c r="V101" s="32">
        <v>2.2</v>
      </c>
      <c r="W101" s="28">
        <f t="shared" si="5"/>
        <v>0.06643097258505685</v>
      </c>
      <c r="X101" s="28">
        <f>SUM(X$41,$W$46:$W101)</f>
        <v>66.25196053505876</v>
      </c>
      <c r="Y101" s="29">
        <v>4.327</v>
      </c>
    </row>
    <row r="102" spans="1:25" ht="12.75">
      <c r="A102" s="20">
        <v>96</v>
      </c>
      <c r="B102" s="21" t="s">
        <v>126</v>
      </c>
      <c r="C102" s="23">
        <v>23.3</v>
      </c>
      <c r="D102" s="23">
        <v>23</v>
      </c>
      <c r="E102" s="23">
        <v>23.3</v>
      </c>
      <c r="F102" s="23">
        <v>23.9</v>
      </c>
      <c r="G102" s="78">
        <v>23.8</v>
      </c>
      <c r="H102" s="23">
        <v>25.9</v>
      </c>
      <c r="I102" s="23">
        <v>29.1</v>
      </c>
      <c r="J102" s="23">
        <v>30.6</v>
      </c>
      <c r="K102" s="23">
        <v>26.8</v>
      </c>
      <c r="L102" s="30">
        <v>25.6</v>
      </c>
      <c r="M102" s="23">
        <v>27.5</v>
      </c>
      <c r="N102" s="31">
        <v>31.5</v>
      </c>
      <c r="O102" s="31">
        <v>32.6</v>
      </c>
      <c r="P102" s="31">
        <v>30.6</v>
      </c>
      <c r="Q102" s="32">
        <v>28.5</v>
      </c>
      <c r="R102" s="31">
        <v>27.4</v>
      </c>
      <c r="S102" s="31">
        <v>27.1</v>
      </c>
      <c r="T102" s="31">
        <v>26.3</v>
      </c>
      <c r="U102" s="31">
        <v>24.4</v>
      </c>
      <c r="V102" s="32">
        <v>22.1</v>
      </c>
      <c r="W102" s="28">
        <f t="shared" si="5"/>
        <v>0.12065657812478896</v>
      </c>
      <c r="X102" s="28">
        <f>SUM(X$41,$W$46:$W102)</f>
        <v>66.37261711318355</v>
      </c>
      <c r="Y102" s="29">
        <v>7.859</v>
      </c>
    </row>
    <row r="103" spans="1:25" ht="12.75">
      <c r="A103" s="20">
        <v>97</v>
      </c>
      <c r="B103" s="21" t="s">
        <v>172</v>
      </c>
      <c r="C103" s="23">
        <v>28.6</v>
      </c>
      <c r="D103" s="23">
        <v>29</v>
      </c>
      <c r="E103" s="23">
        <v>29.5</v>
      </c>
      <c r="F103" s="23">
        <v>25.8</v>
      </c>
      <c r="G103" s="78">
        <v>23.8</v>
      </c>
      <c r="H103" s="23">
        <v>23.5</v>
      </c>
      <c r="I103" s="23">
        <v>22.5</v>
      </c>
      <c r="J103" s="23">
        <v>18.9</v>
      </c>
      <c r="K103" s="23">
        <v>15.8</v>
      </c>
      <c r="L103" s="30">
        <v>15.2</v>
      </c>
      <c r="M103" s="23">
        <v>14.3</v>
      </c>
      <c r="N103" s="31">
        <v>12.9</v>
      </c>
      <c r="O103" s="31">
        <v>11.1</v>
      </c>
      <c r="P103" s="31">
        <v>9.4</v>
      </c>
      <c r="Q103" s="32">
        <v>8.1</v>
      </c>
      <c r="R103" s="31">
        <v>6.7</v>
      </c>
      <c r="S103" s="31">
        <v>5.4</v>
      </c>
      <c r="T103" s="31">
        <v>4.3</v>
      </c>
      <c r="U103" s="31">
        <v>3.2</v>
      </c>
      <c r="V103" s="32">
        <v>2.1</v>
      </c>
      <c r="W103" s="28">
        <f t="shared" si="5"/>
        <v>2.8683533716290173</v>
      </c>
      <c r="X103" s="28">
        <f>SUM(X$41,$W$46:$W103)</f>
        <v>69.24097048481256</v>
      </c>
      <c r="Y103" s="29">
        <v>186.831</v>
      </c>
    </row>
    <row r="104" spans="1:25" ht="12.75">
      <c r="A104" s="20">
        <v>98</v>
      </c>
      <c r="B104" s="21" t="s">
        <v>33</v>
      </c>
      <c r="C104" s="25">
        <v>12</v>
      </c>
      <c r="D104" s="23">
        <v>25.6</v>
      </c>
      <c r="E104" s="23">
        <v>23.7</v>
      </c>
      <c r="F104" s="23">
        <v>29</v>
      </c>
      <c r="G104" s="78">
        <v>24.1</v>
      </c>
      <c r="H104" s="23">
        <v>14</v>
      </c>
      <c r="I104" s="23">
        <v>16.5</v>
      </c>
      <c r="J104" s="23">
        <v>14.6</v>
      </c>
      <c r="K104" s="23">
        <v>15.1</v>
      </c>
      <c r="L104" s="30">
        <v>11.1</v>
      </c>
      <c r="M104" s="23">
        <v>5.8</v>
      </c>
      <c r="N104" s="31">
        <v>3.3</v>
      </c>
      <c r="O104" s="31">
        <v>3.3</v>
      </c>
      <c r="P104" s="31">
        <v>3.4</v>
      </c>
      <c r="Q104" s="32">
        <v>3.1</v>
      </c>
      <c r="R104" s="31">
        <v>1.6</v>
      </c>
      <c r="S104" s="31">
        <v>-0.29999999999999893</v>
      </c>
      <c r="T104" s="31">
        <v>-1.5</v>
      </c>
      <c r="U104" s="31">
        <v>-2</v>
      </c>
      <c r="V104" s="34">
        <v>-2.4</v>
      </c>
      <c r="W104" s="28">
        <f t="shared" si="5"/>
        <v>0.36256848822942056</v>
      </c>
      <c r="X104" s="28">
        <f>SUM(X$41,$W$46:$W104)</f>
        <v>69.60353897304198</v>
      </c>
      <c r="Y104" s="29">
        <v>23.616</v>
      </c>
    </row>
    <row r="105" spans="1:25" ht="12.75">
      <c r="A105" s="20">
        <v>99</v>
      </c>
      <c r="B105" s="21" t="s">
        <v>127</v>
      </c>
      <c r="C105" s="23">
        <v>23.3</v>
      </c>
      <c r="D105" s="23">
        <v>29.4</v>
      </c>
      <c r="E105" s="23">
        <v>30.5</v>
      </c>
      <c r="F105" s="23">
        <v>28.8</v>
      </c>
      <c r="G105" s="78">
        <v>24.3</v>
      </c>
      <c r="H105" s="23">
        <v>21.4</v>
      </c>
      <c r="I105" s="23">
        <v>20.2</v>
      </c>
      <c r="J105" s="23">
        <v>19.1</v>
      </c>
      <c r="K105" s="23">
        <v>17.8</v>
      </c>
      <c r="L105" s="30">
        <v>16.1</v>
      </c>
      <c r="M105" s="23">
        <v>14.7</v>
      </c>
      <c r="N105" s="31">
        <v>12.8</v>
      </c>
      <c r="O105" s="31">
        <v>11.8</v>
      </c>
      <c r="P105" s="31">
        <v>10.7</v>
      </c>
      <c r="Q105" s="32">
        <v>9.4</v>
      </c>
      <c r="R105" s="31">
        <v>8</v>
      </c>
      <c r="S105" s="31">
        <v>6.3</v>
      </c>
      <c r="T105" s="31">
        <v>4.8</v>
      </c>
      <c r="U105" s="31">
        <v>3.4</v>
      </c>
      <c r="V105" s="32">
        <v>2.2</v>
      </c>
      <c r="W105" s="28">
        <f t="shared" si="5"/>
        <v>0.04117584203215218</v>
      </c>
      <c r="X105" s="28">
        <f>SUM(X$41,$W$46:$W105)</f>
        <v>69.64471481507412</v>
      </c>
      <c r="Y105" s="29">
        <v>2.682</v>
      </c>
    </row>
    <row r="106" spans="1:25" ht="12.75">
      <c r="A106" s="20">
        <v>100</v>
      </c>
      <c r="B106" s="21" t="s">
        <v>134</v>
      </c>
      <c r="C106" s="23">
        <v>24.6</v>
      </c>
      <c r="D106" s="23">
        <v>23.8</v>
      </c>
      <c r="E106" s="23">
        <v>25</v>
      </c>
      <c r="F106" s="23">
        <v>23.2</v>
      </c>
      <c r="G106" s="78">
        <v>24.4</v>
      </c>
      <c r="H106" s="23">
        <v>25.3</v>
      </c>
      <c r="I106" s="23">
        <v>25.3</v>
      </c>
      <c r="J106" s="23">
        <v>24.8</v>
      </c>
      <c r="K106" s="23">
        <v>21.1</v>
      </c>
      <c r="L106" s="30">
        <v>20.2</v>
      </c>
      <c r="M106" s="23">
        <v>19.6</v>
      </c>
      <c r="N106" s="31">
        <v>18.6</v>
      </c>
      <c r="O106" s="31">
        <v>17.1</v>
      </c>
      <c r="P106" s="31">
        <v>15.2</v>
      </c>
      <c r="Q106" s="32">
        <v>13.3</v>
      </c>
      <c r="R106" s="31">
        <v>11.7</v>
      </c>
      <c r="S106" s="31">
        <v>10.5</v>
      </c>
      <c r="T106" s="31">
        <v>9.1</v>
      </c>
      <c r="U106" s="31">
        <v>7.6</v>
      </c>
      <c r="V106" s="32">
        <v>6.2</v>
      </c>
      <c r="W106" s="28">
        <f t="shared" si="5"/>
        <v>1.1184414959143498</v>
      </c>
      <c r="X106" s="28">
        <f>SUM(X$41,$W$46:$W106)</f>
        <v>70.76315631098848</v>
      </c>
      <c r="Y106" s="29">
        <v>72.85</v>
      </c>
    </row>
    <row r="107" spans="1:25" ht="12.75">
      <c r="A107" s="20">
        <v>101</v>
      </c>
      <c r="B107" s="21" t="s">
        <v>88</v>
      </c>
      <c r="C107" s="23">
        <v>19.9</v>
      </c>
      <c r="D107" s="23">
        <v>21.4</v>
      </c>
      <c r="E107" s="23">
        <v>22.1</v>
      </c>
      <c r="F107" s="23">
        <v>23.2</v>
      </c>
      <c r="G107" s="78">
        <v>24.5</v>
      </c>
      <c r="H107" s="23">
        <v>25.6</v>
      </c>
      <c r="I107" s="23">
        <v>25.2</v>
      </c>
      <c r="J107" s="23">
        <v>25.4</v>
      </c>
      <c r="K107" s="23">
        <v>23.1</v>
      </c>
      <c r="L107" s="30">
        <v>19.3</v>
      </c>
      <c r="M107" s="23">
        <v>14.6</v>
      </c>
      <c r="N107" s="31">
        <v>11.3</v>
      </c>
      <c r="O107" s="31">
        <v>11.9</v>
      </c>
      <c r="P107" s="31">
        <v>11.4</v>
      </c>
      <c r="Q107" s="32">
        <v>9.8</v>
      </c>
      <c r="R107" s="31">
        <v>7.7</v>
      </c>
      <c r="S107" s="31">
        <v>6</v>
      </c>
      <c r="T107" s="31">
        <v>5</v>
      </c>
      <c r="U107" s="31">
        <v>4.4</v>
      </c>
      <c r="V107" s="32">
        <v>3.3</v>
      </c>
      <c r="W107" s="28">
        <f t="shared" si="5"/>
        <v>0.009779646299209896</v>
      </c>
      <c r="X107" s="28">
        <f>SUM(X$41,$W$46:$W107)</f>
        <v>70.77293595728769</v>
      </c>
      <c r="Y107" s="29">
        <v>0.637</v>
      </c>
    </row>
    <row r="108" spans="1:25" ht="12.75">
      <c r="A108" s="20">
        <v>102</v>
      </c>
      <c r="B108" s="21" t="s">
        <v>100</v>
      </c>
      <c r="C108" s="23">
        <v>20.9</v>
      </c>
      <c r="D108" s="23">
        <v>24.5</v>
      </c>
      <c r="E108" s="23">
        <v>26.9</v>
      </c>
      <c r="F108" s="23">
        <v>26.9</v>
      </c>
      <c r="G108" s="78">
        <v>24.5</v>
      </c>
      <c r="H108" s="23">
        <v>26.1</v>
      </c>
      <c r="I108" s="23">
        <v>27.7</v>
      </c>
      <c r="J108" s="23">
        <v>26.2</v>
      </c>
      <c r="K108" s="23">
        <v>23.2</v>
      </c>
      <c r="L108" s="30">
        <v>20.7</v>
      </c>
      <c r="M108" s="23">
        <v>18.6</v>
      </c>
      <c r="N108" s="31">
        <v>17.5</v>
      </c>
      <c r="O108" s="31">
        <v>16.4</v>
      </c>
      <c r="P108" s="31">
        <v>14.8</v>
      </c>
      <c r="Q108" s="32">
        <v>12.5</v>
      </c>
      <c r="R108" s="31">
        <v>9.8</v>
      </c>
      <c r="S108" s="31">
        <v>7.7</v>
      </c>
      <c r="T108" s="31">
        <v>6.1</v>
      </c>
      <c r="U108" s="31">
        <v>5</v>
      </c>
      <c r="V108" s="32">
        <v>3.9</v>
      </c>
      <c r="W108" s="28">
        <f t="shared" si="5"/>
        <v>0.006755171698041372</v>
      </c>
      <c r="X108" s="28">
        <f>SUM(X$41,$W$46:$W108)</f>
        <v>70.77969112898573</v>
      </c>
      <c r="Y108" s="29">
        <v>0.44</v>
      </c>
    </row>
    <row r="109" spans="1:25" ht="12.75">
      <c r="A109" s="20">
        <v>103</v>
      </c>
      <c r="B109" s="21" t="s">
        <v>170</v>
      </c>
      <c r="C109" s="23">
        <v>28.4</v>
      </c>
      <c r="D109" s="23">
        <v>30.3</v>
      </c>
      <c r="E109" s="23">
        <v>31</v>
      </c>
      <c r="F109" s="23">
        <v>28.5</v>
      </c>
      <c r="G109" s="78">
        <v>24.5</v>
      </c>
      <c r="H109" s="23">
        <v>19.9</v>
      </c>
      <c r="I109" s="23">
        <v>16.4</v>
      </c>
      <c r="J109" s="23">
        <v>13.2</v>
      </c>
      <c r="K109" s="23">
        <v>11</v>
      </c>
      <c r="L109" s="30">
        <v>8.9</v>
      </c>
      <c r="M109" s="23">
        <v>6.8</v>
      </c>
      <c r="N109" s="31">
        <v>6.1</v>
      </c>
      <c r="O109" s="31">
        <v>4.7</v>
      </c>
      <c r="P109" s="31">
        <v>3.4</v>
      </c>
      <c r="Q109" s="32">
        <v>2.1</v>
      </c>
      <c r="R109" s="31">
        <v>0.9</v>
      </c>
      <c r="S109" s="31">
        <v>-0.09999999999999964</v>
      </c>
      <c r="T109" s="31">
        <v>-1.3</v>
      </c>
      <c r="U109" s="33">
        <v>-2.2</v>
      </c>
      <c r="V109" s="34">
        <v>-3</v>
      </c>
      <c r="W109" s="28">
        <f t="shared" si="5"/>
        <v>0.967263823844774</v>
      </c>
      <c r="X109" s="28">
        <f>SUM(X$41,$W$46:$W109)</f>
        <v>71.7469549528305</v>
      </c>
      <c r="Y109" s="29">
        <v>63.003</v>
      </c>
    </row>
    <row r="110" spans="1:25" ht="12.75">
      <c r="A110" s="20">
        <v>104</v>
      </c>
      <c r="B110" s="21" t="s">
        <v>70</v>
      </c>
      <c r="C110" s="23">
        <v>17.9</v>
      </c>
      <c r="D110" s="23">
        <v>18.8</v>
      </c>
      <c r="E110" s="23">
        <v>20.1</v>
      </c>
      <c r="F110" s="23">
        <v>21.7</v>
      </c>
      <c r="G110" s="78">
        <v>24.6</v>
      </c>
      <c r="H110" s="23">
        <v>28.1</v>
      </c>
      <c r="I110" s="23">
        <v>29.9</v>
      </c>
      <c r="J110" s="23">
        <v>31.9</v>
      </c>
      <c r="K110" s="23">
        <v>27.7</v>
      </c>
      <c r="L110" s="30">
        <v>19.3</v>
      </c>
      <c r="M110" s="23">
        <v>15.7</v>
      </c>
      <c r="N110" s="31">
        <v>17.7</v>
      </c>
      <c r="O110" s="31">
        <v>18</v>
      </c>
      <c r="P110" s="31">
        <v>16.5</v>
      </c>
      <c r="Q110" s="32">
        <v>13.7</v>
      </c>
      <c r="R110" s="31">
        <v>11.1</v>
      </c>
      <c r="S110" s="31">
        <v>9.6</v>
      </c>
      <c r="T110" s="31">
        <v>8.8</v>
      </c>
      <c r="U110" s="31">
        <v>7.6</v>
      </c>
      <c r="V110" s="32">
        <v>6.1</v>
      </c>
      <c r="W110" s="28">
        <f aca="true" t="shared" si="6" ref="W110:W141">100*$Y110/$Y$203</f>
        <v>0.004529035570277738</v>
      </c>
      <c r="X110" s="28">
        <f>SUM(X$41,$W$46:$W110)</f>
        <v>71.75148398840078</v>
      </c>
      <c r="Y110" s="29">
        <v>0.295</v>
      </c>
    </row>
    <row r="111" spans="1:25" ht="12.75">
      <c r="A111" s="20">
        <v>105</v>
      </c>
      <c r="B111" s="21" t="s">
        <v>119</v>
      </c>
      <c r="C111" s="23">
        <v>23</v>
      </c>
      <c r="D111" s="23">
        <v>24.4</v>
      </c>
      <c r="E111" s="23">
        <v>24.9</v>
      </c>
      <c r="F111" s="23">
        <v>23.4</v>
      </c>
      <c r="G111" s="78">
        <v>24.6</v>
      </c>
      <c r="H111" s="23">
        <v>24.1</v>
      </c>
      <c r="I111" s="23">
        <v>23.9</v>
      </c>
      <c r="J111" s="23">
        <v>21.6</v>
      </c>
      <c r="K111" s="23">
        <v>19.5</v>
      </c>
      <c r="L111" s="30">
        <v>16.1</v>
      </c>
      <c r="M111" s="23">
        <v>10.6</v>
      </c>
      <c r="N111" s="31">
        <v>5.3</v>
      </c>
      <c r="O111" s="31">
        <v>3.8</v>
      </c>
      <c r="P111" s="31">
        <v>3.8</v>
      </c>
      <c r="Q111" s="32">
        <v>3.7</v>
      </c>
      <c r="R111" s="31">
        <v>3.4</v>
      </c>
      <c r="S111" s="31">
        <v>2.7</v>
      </c>
      <c r="T111" s="31">
        <v>2.1</v>
      </c>
      <c r="U111" s="31">
        <v>1.7</v>
      </c>
      <c r="V111" s="32">
        <v>1.5</v>
      </c>
      <c r="W111" s="28">
        <f t="shared" si="6"/>
        <v>0.7359913091645576</v>
      </c>
      <c r="X111" s="28">
        <f>SUM(X$41,$W$46:$W111)</f>
        <v>72.48747529756534</v>
      </c>
      <c r="Y111" s="29">
        <v>47.939</v>
      </c>
    </row>
    <row r="112" spans="1:25" ht="12.75">
      <c r="A112" s="20">
        <v>106</v>
      </c>
      <c r="B112" s="21" t="s">
        <v>83</v>
      </c>
      <c r="C112" s="23">
        <v>19.6</v>
      </c>
      <c r="D112" s="23">
        <v>21.4</v>
      </c>
      <c r="E112" s="23">
        <v>21.8</v>
      </c>
      <c r="F112" s="23">
        <v>23.2</v>
      </c>
      <c r="G112" s="78">
        <v>24.7</v>
      </c>
      <c r="H112" s="23">
        <v>21.8</v>
      </c>
      <c r="I112" s="23">
        <v>20.3</v>
      </c>
      <c r="J112" s="23">
        <v>18.2</v>
      </c>
      <c r="K112" s="23">
        <v>15</v>
      </c>
      <c r="L112" s="30">
        <v>12.3</v>
      </c>
      <c r="M112" s="23">
        <v>9.3</v>
      </c>
      <c r="N112" s="31">
        <v>8.5</v>
      </c>
      <c r="O112" s="31">
        <v>7.6</v>
      </c>
      <c r="P112" s="31">
        <v>6.8</v>
      </c>
      <c r="Q112" s="32">
        <v>5.9</v>
      </c>
      <c r="R112" s="31">
        <v>4.7</v>
      </c>
      <c r="S112" s="31">
        <v>3.4</v>
      </c>
      <c r="T112" s="31">
        <v>2.3</v>
      </c>
      <c r="U112" s="31">
        <v>1.2</v>
      </c>
      <c r="V112" s="32">
        <v>0.09999999999999964</v>
      </c>
      <c r="W112" s="28">
        <f t="shared" si="6"/>
        <v>0.7364211837271601</v>
      </c>
      <c r="X112" s="28">
        <f>SUM(X$41,$W$46:$W112)</f>
        <v>73.2238964812925</v>
      </c>
      <c r="Y112" s="29">
        <v>47.967</v>
      </c>
    </row>
    <row r="113" spans="1:25" ht="12.75">
      <c r="A113" s="20">
        <v>107</v>
      </c>
      <c r="B113" s="21" t="s">
        <v>87</v>
      </c>
      <c r="C113" s="23">
        <v>19.9</v>
      </c>
      <c r="D113" s="23">
        <v>22.8</v>
      </c>
      <c r="E113" s="23">
        <v>25.1</v>
      </c>
      <c r="F113" s="23">
        <v>25.5</v>
      </c>
      <c r="G113" s="78">
        <v>24.7</v>
      </c>
      <c r="H113" s="23">
        <v>23.6</v>
      </c>
      <c r="I113" s="23">
        <v>24.9</v>
      </c>
      <c r="J113" s="23">
        <v>23.7</v>
      </c>
      <c r="K113" s="23">
        <v>22.5</v>
      </c>
      <c r="L113" s="30">
        <v>20.2</v>
      </c>
      <c r="M113" s="23">
        <v>19.6</v>
      </c>
      <c r="N113" s="31">
        <v>17.3</v>
      </c>
      <c r="O113" s="31">
        <v>16.1</v>
      </c>
      <c r="P113" s="31">
        <v>14.7</v>
      </c>
      <c r="Q113" s="32">
        <v>13.2</v>
      </c>
      <c r="R113" s="31">
        <v>11.7</v>
      </c>
      <c r="S113" s="31">
        <v>10.2</v>
      </c>
      <c r="T113" s="31">
        <v>8.7</v>
      </c>
      <c r="U113" s="31">
        <v>7.4</v>
      </c>
      <c r="V113" s="32">
        <v>5.9</v>
      </c>
      <c r="W113" s="28">
        <f t="shared" si="6"/>
        <v>2.353271529653363</v>
      </c>
      <c r="X113" s="28">
        <f>SUM(X$41,$W$46:$W113)</f>
        <v>75.57716801094587</v>
      </c>
      <c r="Y113" s="29">
        <v>153.281</v>
      </c>
    </row>
    <row r="114" spans="1:25" ht="12.75">
      <c r="A114" s="20">
        <v>108</v>
      </c>
      <c r="B114" s="21" t="s">
        <v>141</v>
      </c>
      <c r="C114" s="23">
        <v>25.3</v>
      </c>
      <c r="D114" s="23">
        <v>28</v>
      </c>
      <c r="E114" s="23">
        <v>27.4</v>
      </c>
      <c r="F114" s="23">
        <v>29</v>
      </c>
      <c r="G114" s="78">
        <v>24.7</v>
      </c>
      <c r="H114" s="23">
        <v>22.3</v>
      </c>
      <c r="I114" s="23">
        <v>20.5</v>
      </c>
      <c r="J114" s="23">
        <v>16.7</v>
      </c>
      <c r="K114" s="23">
        <v>15.8</v>
      </c>
      <c r="L114" s="30">
        <v>15.1</v>
      </c>
      <c r="M114" s="23">
        <v>12.2</v>
      </c>
      <c r="N114" s="31">
        <v>8.7</v>
      </c>
      <c r="O114" s="31">
        <v>6.6</v>
      </c>
      <c r="P114" s="31">
        <v>6.9</v>
      </c>
      <c r="Q114" s="32">
        <v>6.7</v>
      </c>
      <c r="R114" s="31">
        <v>5.1</v>
      </c>
      <c r="S114" s="31">
        <v>1.8</v>
      </c>
      <c r="T114" s="31">
        <v>-1.6</v>
      </c>
      <c r="U114" s="35">
        <v>-4</v>
      </c>
      <c r="V114" s="36">
        <v>-5.2</v>
      </c>
      <c r="W114" s="28">
        <f t="shared" si="6"/>
        <v>0.011345617920119488</v>
      </c>
      <c r="X114" s="28">
        <f>SUM(X$41,$W$46:$W114)</f>
        <v>75.58851362886598</v>
      </c>
      <c r="Y114" s="29">
        <v>0.739</v>
      </c>
    </row>
    <row r="115" spans="1:25" ht="12.75">
      <c r="A115" s="20">
        <v>109</v>
      </c>
      <c r="B115" s="21" t="s">
        <v>129</v>
      </c>
      <c r="C115" s="23">
        <v>23.8</v>
      </c>
      <c r="D115" s="23">
        <v>26.4</v>
      </c>
      <c r="E115" s="23">
        <v>28.6</v>
      </c>
      <c r="F115" s="23">
        <v>26.3</v>
      </c>
      <c r="G115" s="78">
        <v>24.8</v>
      </c>
      <c r="H115" s="23">
        <v>26.7</v>
      </c>
      <c r="I115" s="23">
        <v>26</v>
      </c>
      <c r="J115" s="23">
        <v>23.5</v>
      </c>
      <c r="K115" s="23">
        <v>18.1</v>
      </c>
      <c r="L115" s="30">
        <v>13.1</v>
      </c>
      <c r="M115" s="23">
        <v>11.6</v>
      </c>
      <c r="N115" s="31">
        <v>11.1</v>
      </c>
      <c r="O115" s="31">
        <v>10.2</v>
      </c>
      <c r="P115" s="31">
        <v>9.2</v>
      </c>
      <c r="Q115" s="32">
        <v>8</v>
      </c>
      <c r="R115" s="31">
        <v>6.1</v>
      </c>
      <c r="S115" s="31">
        <v>4.5</v>
      </c>
      <c r="T115" s="31">
        <v>3.4</v>
      </c>
      <c r="U115" s="31">
        <v>2.3</v>
      </c>
      <c r="V115" s="32">
        <v>1.2</v>
      </c>
      <c r="W115" s="28">
        <f t="shared" si="6"/>
        <v>0.15513865911070016</v>
      </c>
      <c r="X115" s="28">
        <f>SUM(X$41,$W$46:$W115)</f>
        <v>75.74365228797669</v>
      </c>
      <c r="Y115" s="29">
        <v>10.105</v>
      </c>
    </row>
    <row r="116" spans="1:25" ht="12.75">
      <c r="A116" s="20">
        <v>110</v>
      </c>
      <c r="B116" s="21" t="s">
        <v>193</v>
      </c>
      <c r="C116" s="23">
        <v>33</v>
      </c>
      <c r="D116" s="23">
        <v>35.2</v>
      </c>
      <c r="E116" s="23">
        <v>32.3</v>
      </c>
      <c r="F116" s="23">
        <v>28.3</v>
      </c>
      <c r="G116" s="78">
        <v>25.3</v>
      </c>
      <c r="H116" s="23">
        <v>26.6</v>
      </c>
      <c r="I116" s="23">
        <v>25.9</v>
      </c>
      <c r="J116" s="23">
        <v>23.6</v>
      </c>
      <c r="K116" s="23">
        <v>21.2</v>
      </c>
      <c r="L116" s="30">
        <v>19.3</v>
      </c>
      <c r="M116" s="23">
        <v>16.7</v>
      </c>
      <c r="N116" s="31">
        <v>14.5</v>
      </c>
      <c r="O116" s="31">
        <v>12.8</v>
      </c>
      <c r="P116" s="31">
        <v>11</v>
      </c>
      <c r="Q116" s="32">
        <v>9.5</v>
      </c>
      <c r="R116" s="31">
        <v>8.3</v>
      </c>
      <c r="S116" s="31">
        <v>7.1</v>
      </c>
      <c r="T116" s="31">
        <v>5.6</v>
      </c>
      <c r="U116" s="31">
        <v>4.2</v>
      </c>
      <c r="V116" s="32">
        <v>2.9</v>
      </c>
      <c r="W116" s="28">
        <f t="shared" si="6"/>
        <v>0.012712004922677855</v>
      </c>
      <c r="X116" s="28">
        <f>SUM(X$41,$W$46:$W116)</f>
        <v>75.75636429289936</v>
      </c>
      <c r="Y116" s="29">
        <v>0.828</v>
      </c>
    </row>
    <row r="117" spans="1:25" ht="12.75">
      <c r="A117" s="20">
        <v>111</v>
      </c>
      <c r="B117" s="21" t="s">
        <v>71</v>
      </c>
      <c r="C117" s="23">
        <v>18.1</v>
      </c>
      <c r="D117" s="23">
        <v>20.9</v>
      </c>
      <c r="E117" s="23">
        <v>23.2</v>
      </c>
      <c r="F117" s="23">
        <v>24.5</v>
      </c>
      <c r="G117" s="78">
        <v>25.4</v>
      </c>
      <c r="H117" s="23">
        <v>27.4</v>
      </c>
      <c r="I117" s="23">
        <v>28.2</v>
      </c>
      <c r="J117" s="23">
        <v>28.4</v>
      </c>
      <c r="K117" s="23">
        <v>28.7</v>
      </c>
      <c r="L117" s="30">
        <v>26.4</v>
      </c>
      <c r="M117" s="23">
        <v>26.5</v>
      </c>
      <c r="N117" s="31">
        <v>26.8</v>
      </c>
      <c r="O117" s="31">
        <v>26.8</v>
      </c>
      <c r="P117" s="31">
        <v>26</v>
      </c>
      <c r="Q117" s="32">
        <v>24.6</v>
      </c>
      <c r="R117" s="31">
        <v>23</v>
      </c>
      <c r="S117" s="31">
        <v>21.3</v>
      </c>
      <c r="T117" s="31">
        <v>19.6</v>
      </c>
      <c r="U117" s="31">
        <v>17.9</v>
      </c>
      <c r="V117" s="32">
        <v>16.3</v>
      </c>
      <c r="W117" s="28">
        <f t="shared" si="6"/>
        <v>0.24710111018176337</v>
      </c>
      <c r="X117" s="28">
        <f>SUM(X$41,$W$46:$W117)</f>
        <v>76.00346540308112</v>
      </c>
      <c r="Y117" s="29">
        <v>16.095</v>
      </c>
    </row>
    <row r="118" spans="1:25" ht="12.75">
      <c r="A118" s="20">
        <v>112</v>
      </c>
      <c r="B118" s="21" t="s">
        <v>183</v>
      </c>
      <c r="C118" s="23">
        <v>31.1</v>
      </c>
      <c r="D118" s="23">
        <v>32.1</v>
      </c>
      <c r="E118" s="23">
        <v>32.6</v>
      </c>
      <c r="F118" s="23">
        <v>30.8</v>
      </c>
      <c r="G118" s="78">
        <v>25.8</v>
      </c>
      <c r="H118" s="23">
        <v>24.9</v>
      </c>
      <c r="I118" s="23">
        <v>23.2</v>
      </c>
      <c r="J118" s="23">
        <v>21.4</v>
      </c>
      <c r="K118" s="23">
        <v>19.8</v>
      </c>
      <c r="L118" s="30">
        <v>17.9</v>
      </c>
      <c r="M118" s="23">
        <v>15.6</v>
      </c>
      <c r="N118" s="31">
        <v>13.2</v>
      </c>
      <c r="O118" s="31">
        <v>11.8</v>
      </c>
      <c r="P118" s="31">
        <v>10.4</v>
      </c>
      <c r="Q118" s="32">
        <v>9</v>
      </c>
      <c r="R118" s="31">
        <v>7.5</v>
      </c>
      <c r="S118" s="31">
        <v>6</v>
      </c>
      <c r="T118" s="31">
        <v>4.6</v>
      </c>
      <c r="U118" s="31">
        <v>3.3</v>
      </c>
      <c r="V118" s="32">
        <v>2.1</v>
      </c>
      <c r="W118" s="28">
        <f t="shared" si="6"/>
        <v>0.690040788954926</v>
      </c>
      <c r="X118" s="28">
        <f>SUM(X$41,$W$46:$W118)</f>
        <v>76.69350619203605</v>
      </c>
      <c r="Y118" s="29">
        <v>44.946</v>
      </c>
    </row>
    <row r="119" spans="1:25" ht="12.75">
      <c r="A119" s="20">
        <v>113</v>
      </c>
      <c r="B119" s="21" t="s">
        <v>106</v>
      </c>
      <c r="C119" s="23">
        <v>21.6</v>
      </c>
      <c r="D119" s="23">
        <v>22.5</v>
      </c>
      <c r="E119" s="23">
        <v>23.4</v>
      </c>
      <c r="F119" s="23">
        <v>24.5</v>
      </c>
      <c r="G119" s="78">
        <v>25.9</v>
      </c>
      <c r="H119" s="23">
        <v>27.4</v>
      </c>
      <c r="I119" s="23">
        <v>29.4</v>
      </c>
      <c r="J119" s="23">
        <v>29.5</v>
      </c>
      <c r="K119" s="23">
        <v>28.8</v>
      </c>
      <c r="L119" s="30">
        <v>27.1</v>
      </c>
      <c r="M119" s="23">
        <v>25.2</v>
      </c>
      <c r="N119" s="31">
        <v>23.1</v>
      </c>
      <c r="O119" s="31">
        <v>21.2</v>
      </c>
      <c r="P119" s="31">
        <v>19.2</v>
      </c>
      <c r="Q119" s="32">
        <v>17.2</v>
      </c>
      <c r="R119" s="31">
        <v>15.6</v>
      </c>
      <c r="S119" s="31">
        <v>14.2</v>
      </c>
      <c r="T119" s="31">
        <v>12.9</v>
      </c>
      <c r="U119" s="31">
        <v>11.6</v>
      </c>
      <c r="V119" s="32">
        <v>10.3</v>
      </c>
      <c r="W119" s="28">
        <f t="shared" si="6"/>
        <v>2.170191023973491</v>
      </c>
      <c r="X119" s="28">
        <f>SUM(X$41,$W$46:$W119)</f>
        <v>78.86369721600954</v>
      </c>
      <c r="Y119" s="29">
        <v>141.356</v>
      </c>
    </row>
    <row r="120" spans="1:25" ht="12.75">
      <c r="A120" s="20">
        <v>114</v>
      </c>
      <c r="B120" s="21" t="s">
        <v>81</v>
      </c>
      <c r="C120" s="23">
        <v>19.3</v>
      </c>
      <c r="D120" s="23">
        <v>21.9</v>
      </c>
      <c r="E120" s="23">
        <v>24</v>
      </c>
      <c r="F120" s="23">
        <v>24.8</v>
      </c>
      <c r="G120" s="78">
        <v>25.9</v>
      </c>
      <c r="H120" s="23">
        <v>27.2</v>
      </c>
      <c r="I120" s="23">
        <v>27.6</v>
      </c>
      <c r="J120" s="23">
        <v>26.3</v>
      </c>
      <c r="K120" s="23">
        <v>24.7</v>
      </c>
      <c r="L120" s="30">
        <v>22.1</v>
      </c>
      <c r="M120" s="23">
        <v>13.6</v>
      </c>
      <c r="N120" s="31">
        <v>9.8</v>
      </c>
      <c r="O120" s="31">
        <v>9.5</v>
      </c>
      <c r="P120" s="31">
        <v>8.6</v>
      </c>
      <c r="Q120" s="32">
        <v>7.6</v>
      </c>
      <c r="R120" s="31">
        <v>6.9</v>
      </c>
      <c r="S120" s="31">
        <v>6.1</v>
      </c>
      <c r="T120" s="31">
        <v>5.6</v>
      </c>
      <c r="U120" s="31">
        <v>5.1</v>
      </c>
      <c r="V120" s="32">
        <v>4.6</v>
      </c>
      <c r="W120" s="28">
        <f t="shared" si="6"/>
        <v>0.03041362530413627</v>
      </c>
      <c r="X120" s="28">
        <f>SUM(X$41,$W$46:$W120)</f>
        <v>78.89411084131368</v>
      </c>
      <c r="Y120" s="29">
        <v>1.981</v>
      </c>
    </row>
    <row r="121" spans="1:25" ht="12.75">
      <c r="A121" s="20">
        <v>115</v>
      </c>
      <c r="B121" s="21" t="s">
        <v>140</v>
      </c>
      <c r="C121" s="23">
        <v>25.3</v>
      </c>
      <c r="D121" s="23">
        <v>28.9</v>
      </c>
      <c r="E121" s="23">
        <v>29.9</v>
      </c>
      <c r="F121" s="23">
        <v>28.1</v>
      </c>
      <c r="G121" s="78">
        <v>25.9</v>
      </c>
      <c r="H121" s="23">
        <v>21.7</v>
      </c>
      <c r="I121" s="23">
        <v>26.4</v>
      </c>
      <c r="J121" s="23">
        <v>26.9</v>
      </c>
      <c r="K121" s="23">
        <v>22.8</v>
      </c>
      <c r="L121" s="30">
        <v>19.8</v>
      </c>
      <c r="M121" s="23">
        <v>18.2</v>
      </c>
      <c r="N121" s="31">
        <v>16.1</v>
      </c>
      <c r="O121" s="31">
        <v>14.4</v>
      </c>
      <c r="P121" s="31">
        <v>12.3</v>
      </c>
      <c r="Q121" s="32">
        <v>10.3</v>
      </c>
      <c r="R121" s="31">
        <v>8.4</v>
      </c>
      <c r="S121" s="31">
        <v>7.2</v>
      </c>
      <c r="T121" s="31">
        <v>6.2</v>
      </c>
      <c r="U121" s="31">
        <v>5</v>
      </c>
      <c r="V121" s="32">
        <v>3.8</v>
      </c>
      <c r="W121" s="28">
        <f t="shared" si="6"/>
        <v>0.39384186265876203</v>
      </c>
      <c r="X121" s="28">
        <f>SUM(X$41,$W$46:$W121)</f>
        <v>79.28795270397244</v>
      </c>
      <c r="Y121" s="29">
        <v>25.653</v>
      </c>
    </row>
    <row r="122" spans="1:25" ht="12.75">
      <c r="A122" s="20">
        <v>116</v>
      </c>
      <c r="B122" s="21" t="s">
        <v>161</v>
      </c>
      <c r="C122" s="23">
        <v>27.7</v>
      </c>
      <c r="D122" s="23">
        <v>32</v>
      </c>
      <c r="E122" s="23">
        <v>32.7</v>
      </c>
      <c r="F122" s="23">
        <v>28.6</v>
      </c>
      <c r="G122" s="78">
        <v>25.9</v>
      </c>
      <c r="H122" s="23">
        <v>26.3</v>
      </c>
      <c r="I122" s="23">
        <v>28</v>
      </c>
      <c r="J122" s="23">
        <v>28.8</v>
      </c>
      <c r="K122" s="23">
        <v>25.2</v>
      </c>
      <c r="L122" s="30">
        <v>18.5</v>
      </c>
      <c r="M122" s="23">
        <v>16.9</v>
      </c>
      <c r="N122" s="31">
        <v>15.9</v>
      </c>
      <c r="O122" s="31">
        <v>14.6</v>
      </c>
      <c r="P122" s="31">
        <v>12.2</v>
      </c>
      <c r="Q122" s="32">
        <v>9.6</v>
      </c>
      <c r="R122" s="31">
        <v>7.8</v>
      </c>
      <c r="S122" s="31">
        <v>6.8</v>
      </c>
      <c r="T122" s="31">
        <v>5.7</v>
      </c>
      <c r="U122" s="31">
        <v>4.3</v>
      </c>
      <c r="V122" s="32">
        <v>2.7</v>
      </c>
      <c r="W122" s="28">
        <f t="shared" si="6"/>
        <v>0.40827336583185053</v>
      </c>
      <c r="X122" s="28">
        <f>SUM(X$41,$W$46:$W122)</f>
        <v>79.69622606980428</v>
      </c>
      <c r="Y122" s="29">
        <v>26.593</v>
      </c>
    </row>
    <row r="123" spans="1:25" ht="12.75">
      <c r="A123" s="20">
        <v>117</v>
      </c>
      <c r="B123" s="21" t="s">
        <v>158</v>
      </c>
      <c r="C123" s="23">
        <v>27.2</v>
      </c>
      <c r="D123" s="23">
        <v>25.6</v>
      </c>
      <c r="E123" s="23">
        <v>25</v>
      </c>
      <c r="F123" s="23">
        <v>25</v>
      </c>
      <c r="G123" s="78">
        <v>26.1</v>
      </c>
      <c r="H123" s="23">
        <v>26.2</v>
      </c>
      <c r="I123" s="23">
        <v>26.9</v>
      </c>
      <c r="J123" s="23">
        <v>29.8</v>
      </c>
      <c r="K123" s="23">
        <v>29.5</v>
      </c>
      <c r="L123" s="30">
        <v>25</v>
      </c>
      <c r="M123" s="23">
        <v>20.4</v>
      </c>
      <c r="N123" s="31">
        <v>19.7</v>
      </c>
      <c r="O123" s="31">
        <v>18.7</v>
      </c>
      <c r="P123" s="31">
        <v>17.2</v>
      </c>
      <c r="Q123" s="32">
        <v>15.1</v>
      </c>
      <c r="R123" s="31">
        <v>12.7</v>
      </c>
      <c r="S123" s="31">
        <v>10.5</v>
      </c>
      <c r="T123" s="31">
        <v>8.6</v>
      </c>
      <c r="U123" s="31">
        <v>7.6</v>
      </c>
      <c r="V123" s="32">
        <v>6.6</v>
      </c>
      <c r="W123" s="28">
        <f t="shared" si="6"/>
        <v>0.08695748294933257</v>
      </c>
      <c r="X123" s="28">
        <f>SUM(X$41,$W$46:$W123)</f>
        <v>79.78318355275361</v>
      </c>
      <c r="Y123" s="29">
        <v>5.664</v>
      </c>
    </row>
    <row r="124" spans="1:25" ht="12.75">
      <c r="A124" s="20">
        <v>118</v>
      </c>
      <c r="B124" s="21" t="s">
        <v>97</v>
      </c>
      <c r="C124" s="23">
        <v>20.8</v>
      </c>
      <c r="D124" s="23">
        <v>21.2</v>
      </c>
      <c r="E124" s="23">
        <v>22</v>
      </c>
      <c r="F124" s="23">
        <v>24</v>
      </c>
      <c r="G124" s="78">
        <v>26.2</v>
      </c>
      <c r="H124" s="23">
        <v>27.7</v>
      </c>
      <c r="I124" s="23">
        <v>29.3</v>
      </c>
      <c r="J124" s="23">
        <v>30.8</v>
      </c>
      <c r="K124" s="23">
        <v>32.3</v>
      </c>
      <c r="L124" s="30">
        <v>33.1</v>
      </c>
      <c r="M124" s="23">
        <v>32.2</v>
      </c>
      <c r="N124" s="31">
        <v>33.4</v>
      </c>
      <c r="O124" s="31">
        <v>32.3</v>
      </c>
      <c r="P124" s="31">
        <v>30.6</v>
      </c>
      <c r="Q124" s="32">
        <v>28.5</v>
      </c>
      <c r="R124" s="31">
        <v>26.1</v>
      </c>
      <c r="S124" s="31">
        <v>23.7</v>
      </c>
      <c r="T124" s="31">
        <v>21.6</v>
      </c>
      <c r="U124" s="31">
        <v>19.8</v>
      </c>
      <c r="V124" s="32">
        <v>18</v>
      </c>
      <c r="W124" s="28">
        <f t="shared" si="6"/>
        <v>0.17825976951354178</v>
      </c>
      <c r="X124" s="28">
        <f>SUM(X$41,$W$46:$W124)</f>
        <v>79.96144332226716</v>
      </c>
      <c r="Y124" s="29">
        <v>11.611</v>
      </c>
    </row>
    <row r="125" spans="1:25" ht="12.75">
      <c r="A125" s="20">
        <v>119</v>
      </c>
      <c r="B125" s="21" t="s">
        <v>114</v>
      </c>
      <c r="C125" s="23">
        <v>22.6</v>
      </c>
      <c r="D125" s="23">
        <v>23.7</v>
      </c>
      <c r="E125" s="23">
        <v>24.2</v>
      </c>
      <c r="F125" s="23">
        <v>25.1</v>
      </c>
      <c r="G125" s="78">
        <v>26.2</v>
      </c>
      <c r="H125" s="23">
        <v>25</v>
      </c>
      <c r="I125" s="23">
        <v>25.1</v>
      </c>
      <c r="J125" s="23">
        <v>25.4</v>
      </c>
      <c r="K125" s="23">
        <v>25.8</v>
      </c>
      <c r="L125" s="30">
        <v>23.7</v>
      </c>
      <c r="M125" s="23">
        <v>22</v>
      </c>
      <c r="N125" s="31">
        <v>19.7</v>
      </c>
      <c r="O125" s="31">
        <v>17.7</v>
      </c>
      <c r="P125" s="31">
        <v>15.7</v>
      </c>
      <c r="Q125" s="32">
        <v>13.8</v>
      </c>
      <c r="R125" s="31">
        <v>12.1</v>
      </c>
      <c r="S125" s="31">
        <v>10.4</v>
      </c>
      <c r="T125" s="31">
        <v>8.8</v>
      </c>
      <c r="U125" s="31">
        <v>7.3</v>
      </c>
      <c r="V125" s="32">
        <v>6.1</v>
      </c>
      <c r="W125" s="28">
        <f t="shared" si="6"/>
        <v>0.14096815120776338</v>
      </c>
      <c r="X125" s="28">
        <f>SUM(X$41,$W$46:$W125)</f>
        <v>80.10241147347492</v>
      </c>
      <c r="Y125" s="29">
        <v>9.182</v>
      </c>
    </row>
    <row r="126" spans="1:25" ht="12.75">
      <c r="A126" s="20">
        <v>120</v>
      </c>
      <c r="B126" s="21" t="s">
        <v>159</v>
      </c>
      <c r="C126" s="23">
        <v>27.3</v>
      </c>
      <c r="D126" s="23">
        <v>28.4</v>
      </c>
      <c r="E126" s="23">
        <v>27.5</v>
      </c>
      <c r="F126" s="23">
        <v>26.7</v>
      </c>
      <c r="G126" s="78">
        <v>26.3</v>
      </c>
      <c r="H126" s="23">
        <v>23.9</v>
      </c>
      <c r="I126" s="23">
        <v>22.9</v>
      </c>
      <c r="J126" s="23">
        <v>18.3</v>
      </c>
      <c r="K126" s="23">
        <v>17.6</v>
      </c>
      <c r="L126" s="30">
        <v>16.3</v>
      </c>
      <c r="M126" s="23">
        <v>13.7</v>
      </c>
      <c r="N126" s="31">
        <v>12.5</v>
      </c>
      <c r="O126" s="31">
        <v>11</v>
      </c>
      <c r="P126" s="31">
        <v>9.5</v>
      </c>
      <c r="Q126" s="32">
        <v>8</v>
      </c>
      <c r="R126" s="31">
        <v>6.5</v>
      </c>
      <c r="S126" s="31">
        <v>5.2</v>
      </c>
      <c r="T126" s="31">
        <v>4.1</v>
      </c>
      <c r="U126" s="31">
        <v>2.8</v>
      </c>
      <c r="V126" s="32">
        <v>1.7</v>
      </c>
      <c r="W126" s="28">
        <f t="shared" si="6"/>
        <v>1.1202838154683612</v>
      </c>
      <c r="X126" s="28">
        <f>SUM(X$41,$W$46:$W126)</f>
        <v>81.22269528894327</v>
      </c>
      <c r="Y126" s="29">
        <v>72.97</v>
      </c>
    </row>
    <row r="127" spans="1:25" ht="12.75">
      <c r="A127" s="20">
        <v>121</v>
      </c>
      <c r="B127" s="21" t="s">
        <v>91</v>
      </c>
      <c r="C127" s="23">
        <v>20.4</v>
      </c>
      <c r="D127" s="23">
        <v>23.5</v>
      </c>
      <c r="E127" s="23">
        <v>24.9</v>
      </c>
      <c r="F127" s="23">
        <v>25.9</v>
      </c>
      <c r="G127" s="78">
        <v>26.4</v>
      </c>
      <c r="H127" s="23">
        <v>26.2</v>
      </c>
      <c r="I127" s="23">
        <v>21.9</v>
      </c>
      <c r="J127" s="23">
        <v>23.8</v>
      </c>
      <c r="K127" s="23">
        <v>25.9</v>
      </c>
      <c r="L127" s="30">
        <v>27.8</v>
      </c>
      <c r="M127" s="23">
        <v>29.9</v>
      </c>
      <c r="N127" s="31">
        <v>30.1</v>
      </c>
      <c r="O127" s="31">
        <v>27.4</v>
      </c>
      <c r="P127" s="31">
        <v>23.7</v>
      </c>
      <c r="Q127" s="32">
        <v>20.6</v>
      </c>
      <c r="R127" s="31">
        <v>18.7</v>
      </c>
      <c r="S127" s="31">
        <v>17.6</v>
      </c>
      <c r="T127" s="31">
        <v>16.6</v>
      </c>
      <c r="U127" s="31">
        <v>14.8</v>
      </c>
      <c r="V127" s="32">
        <v>12.8</v>
      </c>
      <c r="W127" s="28">
        <f t="shared" si="6"/>
        <v>0.06950150517507567</v>
      </c>
      <c r="X127" s="28">
        <f>SUM(X$41,$W$46:$W127)</f>
        <v>81.29219679411834</v>
      </c>
      <c r="Y127" s="29">
        <v>4.527</v>
      </c>
    </row>
    <row r="128" spans="1:25" ht="12.75">
      <c r="A128" s="20">
        <v>122</v>
      </c>
      <c r="B128" s="21" t="s">
        <v>82</v>
      </c>
      <c r="C128" s="23">
        <v>19.4</v>
      </c>
      <c r="D128" s="23">
        <v>20.7</v>
      </c>
      <c r="E128" s="23">
        <v>22</v>
      </c>
      <c r="F128" s="23">
        <v>23.7</v>
      </c>
      <c r="G128" s="78">
        <v>26.6</v>
      </c>
      <c r="H128" s="23">
        <v>28.8</v>
      </c>
      <c r="I128" s="23">
        <v>30.4</v>
      </c>
      <c r="J128" s="23">
        <v>31.2</v>
      </c>
      <c r="K128" s="23">
        <v>31.7</v>
      </c>
      <c r="L128" s="30">
        <v>31.9</v>
      </c>
      <c r="M128" s="23">
        <v>31.4</v>
      </c>
      <c r="N128" s="31">
        <v>30.1</v>
      </c>
      <c r="O128" s="31">
        <v>29.2</v>
      </c>
      <c r="P128" s="31">
        <v>28.2</v>
      </c>
      <c r="Q128" s="32">
        <v>26.8</v>
      </c>
      <c r="R128" s="31">
        <v>24.9</v>
      </c>
      <c r="S128" s="31">
        <v>22.9</v>
      </c>
      <c r="T128" s="31">
        <v>20.7</v>
      </c>
      <c r="U128" s="31">
        <v>19</v>
      </c>
      <c r="V128" s="32">
        <v>17.4</v>
      </c>
      <c r="W128" s="28">
        <f t="shared" si="6"/>
        <v>0.15576811829165402</v>
      </c>
      <c r="X128" s="28">
        <f>SUM(X$41,$W$46:$W128)</f>
        <v>81.44796491241</v>
      </c>
      <c r="Y128" s="29">
        <v>10.146</v>
      </c>
    </row>
    <row r="129" spans="1:25" ht="12.75">
      <c r="A129" s="20">
        <v>123</v>
      </c>
      <c r="B129" s="21" t="s">
        <v>72</v>
      </c>
      <c r="C129" s="23">
        <v>18.5</v>
      </c>
      <c r="D129" s="23">
        <v>19.7</v>
      </c>
      <c r="E129" s="23">
        <v>22.3</v>
      </c>
      <c r="F129" s="23">
        <v>24.5</v>
      </c>
      <c r="G129" s="78">
        <v>26.6</v>
      </c>
      <c r="H129" s="23">
        <v>28.3</v>
      </c>
      <c r="I129" s="23">
        <v>30.3</v>
      </c>
      <c r="J129" s="23">
        <v>29.9</v>
      </c>
      <c r="K129" s="23">
        <v>27.8</v>
      </c>
      <c r="L129" s="30">
        <v>24.1</v>
      </c>
      <c r="M129" s="23">
        <v>22.9</v>
      </c>
      <c r="N129" s="31">
        <v>20.1</v>
      </c>
      <c r="O129" s="31">
        <v>18.2</v>
      </c>
      <c r="P129" s="31">
        <v>16.3</v>
      </c>
      <c r="Q129" s="32">
        <v>14.8</v>
      </c>
      <c r="R129" s="31">
        <v>13.6</v>
      </c>
      <c r="S129" s="31">
        <v>12.4</v>
      </c>
      <c r="T129" s="31">
        <v>11.1</v>
      </c>
      <c r="U129" s="31">
        <v>9.9</v>
      </c>
      <c r="V129" s="32">
        <v>8.6</v>
      </c>
      <c r="W129" s="28">
        <f t="shared" si="6"/>
        <v>0.2732006371969233</v>
      </c>
      <c r="X129" s="28">
        <f>SUM(X$41,$W$46:$W129)</f>
        <v>81.72116554960692</v>
      </c>
      <c r="Y129" s="29">
        <v>17.795</v>
      </c>
    </row>
    <row r="130" spans="1:25" ht="12.75">
      <c r="A130" s="20">
        <v>124</v>
      </c>
      <c r="B130" s="21" t="s">
        <v>124</v>
      </c>
      <c r="C130" s="23">
        <v>23.2</v>
      </c>
      <c r="D130" s="23">
        <v>24.3</v>
      </c>
      <c r="E130" s="23">
        <v>25.1</v>
      </c>
      <c r="F130" s="23">
        <v>26.1</v>
      </c>
      <c r="G130" s="78">
        <v>26.8</v>
      </c>
      <c r="H130" s="23">
        <v>27.9</v>
      </c>
      <c r="I130" s="23">
        <v>28.5</v>
      </c>
      <c r="J130" s="23">
        <v>28.5</v>
      </c>
      <c r="K130" s="23">
        <v>29.6</v>
      </c>
      <c r="L130" s="30">
        <v>29.8</v>
      </c>
      <c r="M130" s="23">
        <v>28.3</v>
      </c>
      <c r="N130" s="31">
        <v>26.7</v>
      </c>
      <c r="O130" s="31">
        <v>24.8</v>
      </c>
      <c r="P130" s="31">
        <v>22.8</v>
      </c>
      <c r="Q130" s="32">
        <v>20.8</v>
      </c>
      <c r="R130" s="31">
        <v>19</v>
      </c>
      <c r="S130" s="31">
        <v>17.4</v>
      </c>
      <c r="T130" s="31">
        <v>15.8</v>
      </c>
      <c r="U130" s="31">
        <v>14.2</v>
      </c>
      <c r="V130" s="32">
        <v>12.8</v>
      </c>
      <c r="W130" s="28">
        <f t="shared" si="6"/>
        <v>0.286219695378603</v>
      </c>
      <c r="X130" s="28">
        <f>SUM(X$41,$W$46:$W130)</f>
        <v>82.00738524498553</v>
      </c>
      <c r="Y130" s="29">
        <v>18.643</v>
      </c>
    </row>
    <row r="131" spans="1:25" ht="12.75">
      <c r="A131" s="20">
        <v>125</v>
      </c>
      <c r="B131" s="21" t="s">
        <v>153</v>
      </c>
      <c r="C131" s="23">
        <v>27</v>
      </c>
      <c r="D131" s="23">
        <v>27.8</v>
      </c>
      <c r="E131" s="23">
        <v>30.7</v>
      </c>
      <c r="F131" s="23">
        <v>26.3</v>
      </c>
      <c r="G131" s="78">
        <v>26.8</v>
      </c>
      <c r="H131" s="23">
        <v>25.7</v>
      </c>
      <c r="I131" s="23">
        <v>26.5</v>
      </c>
      <c r="J131" s="23">
        <v>27.5</v>
      </c>
      <c r="K131" s="23">
        <v>24.1</v>
      </c>
      <c r="L131" s="30">
        <v>16.5</v>
      </c>
      <c r="M131" s="23">
        <v>14.6</v>
      </c>
      <c r="N131" s="31">
        <v>13.6</v>
      </c>
      <c r="O131" s="31">
        <v>12.9</v>
      </c>
      <c r="P131" s="31">
        <v>11.4</v>
      </c>
      <c r="Q131" s="32">
        <v>9</v>
      </c>
      <c r="R131" s="31">
        <v>6.8</v>
      </c>
      <c r="S131" s="31">
        <v>5.8</v>
      </c>
      <c r="T131" s="31">
        <v>4.9</v>
      </c>
      <c r="U131" s="31">
        <v>3.8</v>
      </c>
      <c r="V131" s="32">
        <v>2.4</v>
      </c>
      <c r="W131" s="28">
        <f t="shared" si="6"/>
        <v>0.07419942003780444</v>
      </c>
      <c r="X131" s="28">
        <f>SUM(X$41,$W$46:$W131)</f>
        <v>82.08158466502333</v>
      </c>
      <c r="Y131" s="29">
        <v>4.833</v>
      </c>
    </row>
    <row r="132" spans="1:25" ht="12.75">
      <c r="A132" s="20">
        <v>126</v>
      </c>
      <c r="B132" s="21" t="s">
        <v>103</v>
      </c>
      <c r="C132" s="23">
        <v>21.4</v>
      </c>
      <c r="D132" s="23">
        <v>22.8</v>
      </c>
      <c r="E132" s="23">
        <v>23.9</v>
      </c>
      <c r="F132" s="23">
        <v>25.6</v>
      </c>
      <c r="G132" s="78">
        <v>26.9</v>
      </c>
      <c r="H132" s="23">
        <v>27.9</v>
      </c>
      <c r="I132" s="23">
        <v>28.1</v>
      </c>
      <c r="J132" s="23">
        <v>27.2</v>
      </c>
      <c r="K132" s="23">
        <v>26.9</v>
      </c>
      <c r="L132" s="30">
        <v>26</v>
      </c>
      <c r="M132" s="23">
        <v>23.2</v>
      </c>
      <c r="N132" s="31">
        <v>21.4</v>
      </c>
      <c r="O132" s="31">
        <v>19.6</v>
      </c>
      <c r="P132" s="31">
        <v>17.9</v>
      </c>
      <c r="Q132" s="32">
        <v>16.4</v>
      </c>
      <c r="R132" s="31">
        <v>15.1</v>
      </c>
      <c r="S132" s="31">
        <v>13.4</v>
      </c>
      <c r="T132" s="31">
        <v>12</v>
      </c>
      <c r="U132" s="31">
        <v>10.5</v>
      </c>
      <c r="V132" s="32">
        <v>9.2</v>
      </c>
      <c r="W132" s="28">
        <f t="shared" si="6"/>
        <v>0.5665132628584696</v>
      </c>
      <c r="X132" s="28">
        <f>SUM(X$41,$W$46:$W132)</f>
        <v>82.64809792788179</v>
      </c>
      <c r="Y132" s="29">
        <v>36.9</v>
      </c>
    </row>
    <row r="133" spans="1:25" ht="12.75">
      <c r="A133" s="20">
        <v>127</v>
      </c>
      <c r="B133" s="21" t="s">
        <v>118</v>
      </c>
      <c r="C133" s="23">
        <v>22.9</v>
      </c>
      <c r="D133" s="23">
        <v>26.8</v>
      </c>
      <c r="E133" s="23">
        <v>29.6</v>
      </c>
      <c r="F133" s="23">
        <v>26.4</v>
      </c>
      <c r="G133" s="78">
        <v>26.9</v>
      </c>
      <c r="H133" s="23">
        <v>24.9</v>
      </c>
      <c r="I133" s="23">
        <v>23.1</v>
      </c>
      <c r="J133" s="23">
        <v>22.1</v>
      </c>
      <c r="K133" s="23">
        <v>21.3</v>
      </c>
      <c r="L133" s="30">
        <v>19.2</v>
      </c>
      <c r="M133" s="23">
        <v>15.6</v>
      </c>
      <c r="N133" s="31">
        <v>13</v>
      </c>
      <c r="O133" s="31">
        <v>11.7</v>
      </c>
      <c r="P133" s="31">
        <v>10.8</v>
      </c>
      <c r="Q133" s="32">
        <v>9.7</v>
      </c>
      <c r="R133" s="31">
        <v>8.2</v>
      </c>
      <c r="S133" s="31">
        <v>6.5</v>
      </c>
      <c r="T133" s="31">
        <v>5</v>
      </c>
      <c r="U133" s="31">
        <v>3.8</v>
      </c>
      <c r="V133" s="32">
        <v>3</v>
      </c>
      <c r="W133" s="28">
        <f t="shared" si="6"/>
        <v>0.0025946000385658912</v>
      </c>
      <c r="X133" s="28">
        <f>SUM(X$41,$W$46:$W133)</f>
        <v>82.65069252792036</v>
      </c>
      <c r="Y133" s="29">
        <v>0.169</v>
      </c>
    </row>
    <row r="134" spans="1:25" ht="12.75">
      <c r="A134" s="20">
        <v>128</v>
      </c>
      <c r="B134" s="21" t="s">
        <v>50</v>
      </c>
      <c r="C134" s="23">
        <v>14.3</v>
      </c>
      <c r="D134" s="23">
        <v>18.8</v>
      </c>
      <c r="E134" s="23">
        <v>19.9</v>
      </c>
      <c r="F134" s="23">
        <v>23.8</v>
      </c>
      <c r="G134" s="78">
        <v>27.1</v>
      </c>
      <c r="H134" s="23">
        <v>29.9</v>
      </c>
      <c r="I134" s="23">
        <v>34.4</v>
      </c>
      <c r="J134" s="23">
        <v>33.2</v>
      </c>
      <c r="K134" s="23">
        <v>32.4</v>
      </c>
      <c r="L134" s="30">
        <v>31.2</v>
      </c>
      <c r="M134" s="23">
        <v>29.6</v>
      </c>
      <c r="N134" s="31">
        <v>29</v>
      </c>
      <c r="O134" s="31">
        <v>27.7</v>
      </c>
      <c r="P134" s="31">
        <v>25.7</v>
      </c>
      <c r="Q134" s="32">
        <v>23.4</v>
      </c>
      <c r="R134" s="31">
        <v>21.2</v>
      </c>
      <c r="S134" s="31">
        <v>19.5</v>
      </c>
      <c r="T134" s="31">
        <v>17.7</v>
      </c>
      <c r="U134" s="31">
        <v>16</v>
      </c>
      <c r="V134" s="32">
        <v>14.4</v>
      </c>
      <c r="W134" s="28">
        <f t="shared" si="6"/>
        <v>0.1303441084462983</v>
      </c>
      <c r="X134" s="28">
        <f>SUM(X$41,$W$46:$W134)</f>
        <v>82.78103663636665</v>
      </c>
      <c r="Y134" s="29">
        <v>8.49</v>
      </c>
    </row>
    <row r="135" spans="1:25" ht="12.75">
      <c r="A135" s="20">
        <v>129</v>
      </c>
      <c r="B135" s="21" t="s">
        <v>189</v>
      </c>
      <c r="C135" s="23">
        <v>32.3</v>
      </c>
      <c r="D135" s="23">
        <v>34.4</v>
      </c>
      <c r="E135" s="23">
        <v>33.5</v>
      </c>
      <c r="F135" s="23">
        <v>30</v>
      </c>
      <c r="G135" s="78">
        <v>27.1</v>
      </c>
      <c r="H135" s="23">
        <v>25.4</v>
      </c>
      <c r="I135" s="23">
        <v>30.6</v>
      </c>
      <c r="J135" s="23">
        <v>31.4</v>
      </c>
      <c r="K135" s="23">
        <v>28.8</v>
      </c>
      <c r="L135" s="30">
        <v>25.6</v>
      </c>
      <c r="M135" s="23">
        <v>25.6</v>
      </c>
      <c r="N135" s="31">
        <v>24.2</v>
      </c>
      <c r="O135" s="31">
        <v>22.3</v>
      </c>
      <c r="P135" s="31">
        <v>20.2</v>
      </c>
      <c r="Q135" s="32">
        <v>18.1</v>
      </c>
      <c r="R135" s="31">
        <v>16.2</v>
      </c>
      <c r="S135" s="31">
        <v>14.5</v>
      </c>
      <c r="T135" s="31">
        <v>12.8</v>
      </c>
      <c r="U135" s="31">
        <v>10.9</v>
      </c>
      <c r="V135" s="32">
        <v>9.1</v>
      </c>
      <c r="W135" s="28">
        <f t="shared" si="6"/>
        <v>0.007783800115697672</v>
      </c>
      <c r="X135" s="28">
        <f>SUM(X$41,$W$46:$W135)</f>
        <v>82.78882043648235</v>
      </c>
      <c r="Y135" s="29">
        <v>0.507</v>
      </c>
    </row>
    <row r="136" spans="1:25" ht="12.75">
      <c r="A136" s="20">
        <v>130</v>
      </c>
      <c r="B136" s="21" t="s">
        <v>185</v>
      </c>
      <c r="C136" s="23">
        <v>31.2</v>
      </c>
      <c r="D136" s="23">
        <v>33</v>
      </c>
      <c r="E136" s="23">
        <v>34.1</v>
      </c>
      <c r="F136" s="23">
        <v>31.2</v>
      </c>
      <c r="G136" s="78">
        <v>27.1</v>
      </c>
      <c r="H136" s="23">
        <v>22.2</v>
      </c>
      <c r="I136" s="23">
        <v>23.3</v>
      </c>
      <c r="J136" s="23">
        <v>19.4</v>
      </c>
      <c r="K136" s="23">
        <v>16.5</v>
      </c>
      <c r="L136" s="30">
        <v>17.2</v>
      </c>
      <c r="M136" s="23">
        <v>14.4</v>
      </c>
      <c r="N136" s="31">
        <v>12.6</v>
      </c>
      <c r="O136" s="31">
        <v>10.9</v>
      </c>
      <c r="P136" s="31">
        <v>9.1</v>
      </c>
      <c r="Q136" s="32">
        <v>7.5</v>
      </c>
      <c r="R136" s="31">
        <v>5.9</v>
      </c>
      <c r="S136" s="31">
        <v>4</v>
      </c>
      <c r="T136" s="31">
        <v>1.9</v>
      </c>
      <c r="U136" s="31">
        <v>-0.20000000000000107</v>
      </c>
      <c r="V136" s="34">
        <v>-2.1</v>
      </c>
      <c r="W136" s="28">
        <f t="shared" si="6"/>
        <v>0.006939403653442501</v>
      </c>
      <c r="X136" s="28">
        <f>SUM(X$41,$W$46:$W136)</f>
        <v>82.7957598401358</v>
      </c>
      <c r="Y136" s="29">
        <v>0.452</v>
      </c>
    </row>
    <row r="137" spans="1:25" ht="12.75">
      <c r="A137" s="20">
        <v>131</v>
      </c>
      <c r="B137" s="21" t="s">
        <v>86</v>
      </c>
      <c r="C137" s="23">
        <v>19.8</v>
      </c>
      <c r="D137" s="23">
        <v>21</v>
      </c>
      <c r="E137" s="23">
        <v>25.7</v>
      </c>
      <c r="F137" s="23">
        <v>25.1</v>
      </c>
      <c r="G137" s="78">
        <v>27.2</v>
      </c>
      <c r="H137" s="23">
        <v>21.4</v>
      </c>
      <c r="I137" s="23">
        <v>19.5</v>
      </c>
      <c r="J137" s="23">
        <v>18.9</v>
      </c>
      <c r="K137" s="23">
        <v>18.3</v>
      </c>
      <c r="L137" s="30">
        <v>16.1</v>
      </c>
      <c r="M137" s="23">
        <v>12.8</v>
      </c>
      <c r="N137" s="31">
        <v>10.9</v>
      </c>
      <c r="O137" s="31">
        <v>9.6</v>
      </c>
      <c r="P137" s="31">
        <v>8.4</v>
      </c>
      <c r="Q137" s="32">
        <v>7.1</v>
      </c>
      <c r="R137" s="31">
        <v>6</v>
      </c>
      <c r="S137" s="31">
        <v>4.9</v>
      </c>
      <c r="T137" s="31">
        <v>3.8</v>
      </c>
      <c r="U137" s="31">
        <v>2.9</v>
      </c>
      <c r="V137" s="32">
        <v>2</v>
      </c>
      <c r="W137" s="28">
        <f t="shared" si="6"/>
        <v>0.003592523130322003</v>
      </c>
      <c r="X137" s="28">
        <f>SUM(X$41,$W$46:$W137)</f>
        <v>82.79935236326612</v>
      </c>
      <c r="Y137" s="29">
        <v>0.234</v>
      </c>
    </row>
    <row r="138" spans="1:25" ht="12.75">
      <c r="A138" s="20">
        <v>132</v>
      </c>
      <c r="B138" s="21" t="s">
        <v>102</v>
      </c>
      <c r="C138" s="23">
        <v>21.4</v>
      </c>
      <c r="D138" s="23">
        <v>23.5</v>
      </c>
      <c r="E138" s="23">
        <v>24.9</v>
      </c>
      <c r="F138" s="23">
        <v>26.1</v>
      </c>
      <c r="G138" s="78">
        <v>27.3</v>
      </c>
      <c r="H138" s="23">
        <v>29.1</v>
      </c>
      <c r="I138" s="23">
        <v>31.2</v>
      </c>
      <c r="J138" s="23">
        <v>33.2</v>
      </c>
      <c r="K138" s="23">
        <v>28.9</v>
      </c>
      <c r="L138" s="30">
        <v>24.5</v>
      </c>
      <c r="M138" s="23">
        <v>19.8</v>
      </c>
      <c r="N138" s="31">
        <v>20.1</v>
      </c>
      <c r="O138" s="31">
        <v>19.9</v>
      </c>
      <c r="P138" s="31">
        <v>18.5</v>
      </c>
      <c r="Q138" s="32">
        <v>16</v>
      </c>
      <c r="R138" s="31">
        <v>13.9</v>
      </c>
      <c r="S138" s="31">
        <v>12.3</v>
      </c>
      <c r="T138" s="31">
        <v>11.1</v>
      </c>
      <c r="U138" s="31">
        <v>9.8</v>
      </c>
      <c r="V138" s="32">
        <v>8.2</v>
      </c>
      <c r="W138" s="28">
        <f t="shared" si="6"/>
        <v>2.426964311813814</v>
      </c>
      <c r="X138" s="28">
        <f>SUM(X$41,$W$46:$W138)</f>
        <v>85.22631667507994</v>
      </c>
      <c r="Y138" s="29">
        <v>158.081</v>
      </c>
    </row>
    <row r="139" spans="1:25" ht="12.75">
      <c r="A139" s="20">
        <v>133</v>
      </c>
      <c r="B139" s="21" t="s">
        <v>105</v>
      </c>
      <c r="C139" s="23">
        <v>21.4</v>
      </c>
      <c r="D139" s="23">
        <v>23.9</v>
      </c>
      <c r="E139" s="23">
        <v>25.5</v>
      </c>
      <c r="F139" s="23">
        <v>26.3</v>
      </c>
      <c r="G139" s="78">
        <v>27.3</v>
      </c>
      <c r="H139" s="23">
        <v>28.8</v>
      </c>
      <c r="I139" s="23">
        <v>30.5</v>
      </c>
      <c r="J139" s="23">
        <v>31</v>
      </c>
      <c r="K139" s="23">
        <v>29.7</v>
      </c>
      <c r="L139" s="30">
        <v>28.4</v>
      </c>
      <c r="M139" s="23">
        <v>27.8</v>
      </c>
      <c r="N139" s="31">
        <v>26.2</v>
      </c>
      <c r="O139" s="31">
        <v>23.7</v>
      </c>
      <c r="P139" s="31">
        <v>21.3</v>
      </c>
      <c r="Q139" s="32">
        <v>19.2</v>
      </c>
      <c r="R139" s="31">
        <v>17.6</v>
      </c>
      <c r="S139" s="31">
        <v>16.1</v>
      </c>
      <c r="T139" s="31">
        <v>14.6</v>
      </c>
      <c r="U139" s="31">
        <v>12.8</v>
      </c>
      <c r="V139" s="32">
        <v>11.2</v>
      </c>
      <c r="W139" s="28">
        <f t="shared" si="6"/>
        <v>0.1807008429226067</v>
      </c>
      <c r="X139" s="28">
        <f>SUM(X$41,$W$46:$W139)</f>
        <v>85.40701751800255</v>
      </c>
      <c r="Y139" s="29">
        <v>11.77</v>
      </c>
    </row>
    <row r="140" spans="1:25" ht="12.75">
      <c r="A140" s="20">
        <v>134</v>
      </c>
      <c r="B140" s="21" t="s">
        <v>108</v>
      </c>
      <c r="C140" s="23">
        <v>21.6</v>
      </c>
      <c r="D140" s="23">
        <v>22.4</v>
      </c>
      <c r="E140" s="23">
        <v>23.6</v>
      </c>
      <c r="F140" s="23">
        <v>25.3</v>
      </c>
      <c r="G140" s="78">
        <v>27.6</v>
      </c>
      <c r="H140" s="23">
        <v>28.8</v>
      </c>
      <c r="I140" s="23">
        <v>25.2</v>
      </c>
      <c r="J140" s="23">
        <v>26.7</v>
      </c>
      <c r="K140" s="23">
        <v>22.2</v>
      </c>
      <c r="L140" s="30">
        <v>27.4</v>
      </c>
      <c r="M140" s="23">
        <v>27.3</v>
      </c>
      <c r="N140" s="31">
        <v>26.3</v>
      </c>
      <c r="O140" s="31">
        <v>25</v>
      </c>
      <c r="P140" s="31">
        <v>23.4</v>
      </c>
      <c r="Q140" s="32">
        <v>22.2</v>
      </c>
      <c r="R140" s="31">
        <v>20.9</v>
      </c>
      <c r="S140" s="31">
        <v>19.1</v>
      </c>
      <c r="T140" s="31">
        <v>17.4</v>
      </c>
      <c r="U140" s="31">
        <v>15.6</v>
      </c>
      <c r="V140" s="32">
        <v>14.3</v>
      </c>
      <c r="W140" s="28">
        <f t="shared" si="6"/>
        <v>0.12583042553897064</v>
      </c>
      <c r="X140" s="28">
        <f>SUM(X$41,$W$46:$W140)</f>
        <v>85.53284794354151</v>
      </c>
      <c r="Y140" s="29">
        <v>8.196</v>
      </c>
    </row>
    <row r="141" spans="1:25" ht="12.75">
      <c r="A141" s="20">
        <v>135</v>
      </c>
      <c r="B141" s="21" t="s">
        <v>146</v>
      </c>
      <c r="C141" s="23">
        <v>26.1</v>
      </c>
      <c r="D141" s="23">
        <v>25.4</v>
      </c>
      <c r="E141" s="23">
        <v>25.4</v>
      </c>
      <c r="F141" s="23">
        <v>26.2</v>
      </c>
      <c r="G141" s="78">
        <v>27.6</v>
      </c>
      <c r="H141" s="23">
        <v>28.1</v>
      </c>
      <c r="I141" s="23">
        <v>28.4</v>
      </c>
      <c r="J141" s="23">
        <v>28.5</v>
      </c>
      <c r="K141" s="23">
        <v>28.3</v>
      </c>
      <c r="L141" s="30">
        <v>27.6</v>
      </c>
      <c r="M141" s="23">
        <v>26.6</v>
      </c>
      <c r="N141" s="31">
        <v>24.6</v>
      </c>
      <c r="O141" s="31">
        <v>22.1</v>
      </c>
      <c r="P141" s="31">
        <v>20</v>
      </c>
      <c r="Q141" s="32">
        <v>18.2</v>
      </c>
      <c r="R141" s="31">
        <v>16.6</v>
      </c>
      <c r="S141" s="31">
        <v>15.1</v>
      </c>
      <c r="T141" s="31">
        <v>13.4</v>
      </c>
      <c r="U141" s="31">
        <v>11.7</v>
      </c>
      <c r="V141" s="32">
        <v>10.1</v>
      </c>
      <c r="W141" s="28">
        <f t="shared" si="6"/>
        <v>0.0454899403211286</v>
      </c>
      <c r="X141" s="28">
        <f>SUM(X$41,$W$46:$W141)</f>
        <v>85.57833788386264</v>
      </c>
      <c r="Y141" s="29">
        <v>2.963</v>
      </c>
    </row>
    <row r="142" spans="1:25" ht="12.75">
      <c r="A142" s="20">
        <v>136</v>
      </c>
      <c r="B142" s="21" t="s">
        <v>101</v>
      </c>
      <c r="C142" s="23">
        <v>21.2</v>
      </c>
      <c r="D142" s="23">
        <v>22.9</v>
      </c>
      <c r="E142" s="23">
        <v>25.8</v>
      </c>
      <c r="F142" s="23">
        <v>27.1</v>
      </c>
      <c r="G142" s="78">
        <v>27.6</v>
      </c>
      <c r="H142" s="23">
        <v>28</v>
      </c>
      <c r="I142" s="23">
        <v>28.3</v>
      </c>
      <c r="J142" s="23">
        <v>29.3</v>
      </c>
      <c r="K142" s="23">
        <v>29.7</v>
      </c>
      <c r="L142" s="30">
        <v>28.3</v>
      </c>
      <c r="M142" s="23">
        <v>26.3</v>
      </c>
      <c r="N142" s="31">
        <v>25.2</v>
      </c>
      <c r="O142" s="31">
        <v>24.1</v>
      </c>
      <c r="P142" s="31">
        <v>22.4</v>
      </c>
      <c r="Q142" s="32">
        <v>20.5</v>
      </c>
      <c r="R142" s="31">
        <v>18.4</v>
      </c>
      <c r="S142" s="31">
        <v>16.7</v>
      </c>
      <c r="T142" s="31">
        <v>15.3</v>
      </c>
      <c r="U142" s="31">
        <v>13.9</v>
      </c>
      <c r="V142" s="32">
        <v>12.6</v>
      </c>
      <c r="W142" s="28">
        <f aca="true" t="shared" si="7" ref="W142:W173">100*$Y142/$Y$203</f>
        <v>1.212645435776127</v>
      </c>
      <c r="X142" s="28">
        <f>SUM(X$41,$W$46:$W142)</f>
        <v>86.79098331963877</v>
      </c>
      <c r="Y142" s="29">
        <v>78.986</v>
      </c>
    </row>
    <row r="143" spans="1:25" ht="12.75">
      <c r="A143" s="20">
        <v>137</v>
      </c>
      <c r="B143" s="21" t="s">
        <v>123</v>
      </c>
      <c r="C143" s="23">
        <v>23.1</v>
      </c>
      <c r="D143" s="23">
        <v>24.2</v>
      </c>
      <c r="E143" s="23">
        <v>25.3</v>
      </c>
      <c r="F143" s="23">
        <v>26.6</v>
      </c>
      <c r="G143" s="78">
        <v>27.7</v>
      </c>
      <c r="H143" s="23">
        <v>28.9</v>
      </c>
      <c r="I143" s="23">
        <v>30</v>
      </c>
      <c r="J143" s="23">
        <v>31</v>
      </c>
      <c r="K143" s="23">
        <v>27</v>
      </c>
      <c r="L143" s="30">
        <v>28.5</v>
      </c>
      <c r="M143" s="23">
        <v>30.1</v>
      </c>
      <c r="N143" s="31">
        <v>31.3</v>
      </c>
      <c r="O143" s="31">
        <v>30.8</v>
      </c>
      <c r="P143" s="31">
        <v>30.1</v>
      </c>
      <c r="Q143" s="32">
        <v>29.2</v>
      </c>
      <c r="R143" s="31">
        <v>28.2</v>
      </c>
      <c r="S143" s="31">
        <v>26.6</v>
      </c>
      <c r="T143" s="31">
        <v>24.5</v>
      </c>
      <c r="U143" s="31">
        <v>22.3</v>
      </c>
      <c r="V143" s="32">
        <v>20.2</v>
      </c>
      <c r="W143" s="28">
        <f t="shared" si="7"/>
        <v>0.05284386587422365</v>
      </c>
      <c r="X143" s="28">
        <f>SUM(X$41,$W$46:$W143)</f>
        <v>86.84382718551299</v>
      </c>
      <c r="Y143" s="29">
        <v>3.442</v>
      </c>
    </row>
    <row r="144" spans="1:25" ht="12.75">
      <c r="A144" s="20">
        <v>138</v>
      </c>
      <c r="B144" s="21" t="s">
        <v>142</v>
      </c>
      <c r="C144" s="23">
        <v>25.5</v>
      </c>
      <c r="D144" s="23">
        <v>27.1</v>
      </c>
      <c r="E144" s="23">
        <v>28.7</v>
      </c>
      <c r="F144" s="23">
        <v>28</v>
      </c>
      <c r="G144" s="78">
        <v>27.7</v>
      </c>
      <c r="H144" s="23">
        <v>27.1</v>
      </c>
      <c r="I144" s="23">
        <v>24.6</v>
      </c>
      <c r="J144" s="23">
        <v>23.4</v>
      </c>
      <c r="K144" s="23">
        <v>22.2</v>
      </c>
      <c r="L144" s="30">
        <v>19</v>
      </c>
      <c r="M144" s="23">
        <v>16</v>
      </c>
      <c r="N144" s="31">
        <v>14.8</v>
      </c>
      <c r="O144" s="31">
        <v>13.6</v>
      </c>
      <c r="P144" s="31">
        <v>12.3</v>
      </c>
      <c r="Q144" s="32">
        <v>10.6</v>
      </c>
      <c r="R144" s="31">
        <v>9.1</v>
      </c>
      <c r="S144" s="31">
        <v>7.6</v>
      </c>
      <c r="T144" s="31">
        <v>6.2</v>
      </c>
      <c r="U144" s="31">
        <v>4.8</v>
      </c>
      <c r="V144" s="32">
        <v>3.6</v>
      </c>
      <c r="W144" s="28">
        <f t="shared" si="7"/>
        <v>0.4187285293008645</v>
      </c>
      <c r="X144" s="28">
        <f>SUM(X$41,$W$46:$W144)</f>
        <v>87.26255571481386</v>
      </c>
      <c r="Y144" s="29">
        <v>27.274</v>
      </c>
    </row>
    <row r="145" spans="1:25" ht="12.75">
      <c r="A145" s="20">
        <v>139</v>
      </c>
      <c r="B145" s="21" t="s">
        <v>156</v>
      </c>
      <c r="C145" s="23">
        <v>27</v>
      </c>
      <c r="D145" s="23">
        <v>32.2</v>
      </c>
      <c r="E145" s="23">
        <v>33.1</v>
      </c>
      <c r="F145" s="23">
        <v>34.1</v>
      </c>
      <c r="G145" s="78">
        <v>27.8</v>
      </c>
      <c r="H145" s="23">
        <v>24.2</v>
      </c>
      <c r="I145" s="23">
        <v>24.4</v>
      </c>
      <c r="J145" s="23">
        <v>24.3</v>
      </c>
      <c r="K145" s="23">
        <v>20.4</v>
      </c>
      <c r="L145" s="30">
        <v>16.6</v>
      </c>
      <c r="M145" s="23">
        <v>14.4</v>
      </c>
      <c r="N145" s="31">
        <v>13.1</v>
      </c>
      <c r="O145" s="31">
        <v>12</v>
      </c>
      <c r="P145" s="31">
        <v>10.5</v>
      </c>
      <c r="Q145" s="32">
        <v>8.5</v>
      </c>
      <c r="R145" s="31">
        <v>6.8</v>
      </c>
      <c r="S145" s="31">
        <v>5.3</v>
      </c>
      <c r="T145" s="31">
        <v>4.4</v>
      </c>
      <c r="U145" s="31">
        <v>3.4</v>
      </c>
      <c r="V145" s="32">
        <v>2.4</v>
      </c>
      <c r="W145" s="28">
        <f t="shared" si="7"/>
        <v>0.003930281715224072</v>
      </c>
      <c r="X145" s="28">
        <f>SUM(X$41,$W$46:$W145)</f>
        <v>87.26648599652908</v>
      </c>
      <c r="Y145" s="29">
        <v>0.256</v>
      </c>
    </row>
    <row r="146" spans="1:25" ht="12.75">
      <c r="A146" s="20">
        <v>140</v>
      </c>
      <c r="B146" s="21" t="s">
        <v>150</v>
      </c>
      <c r="C146" s="23">
        <v>26.6</v>
      </c>
      <c r="D146" s="23">
        <v>29.4</v>
      </c>
      <c r="E146" s="23">
        <v>30.6</v>
      </c>
      <c r="F146" s="23">
        <v>30.4</v>
      </c>
      <c r="G146" s="78">
        <v>28.1</v>
      </c>
      <c r="H146" s="23">
        <v>24.7</v>
      </c>
      <c r="I146" s="23">
        <v>22.9</v>
      </c>
      <c r="J146" s="23">
        <v>21.9</v>
      </c>
      <c r="K146" s="23">
        <v>19.8</v>
      </c>
      <c r="L146" s="30">
        <v>19.1</v>
      </c>
      <c r="M146" s="23">
        <v>17.7</v>
      </c>
      <c r="N146" s="31">
        <v>15.8</v>
      </c>
      <c r="O146" s="31">
        <v>14</v>
      </c>
      <c r="P146" s="31">
        <v>12.4</v>
      </c>
      <c r="Q146" s="32">
        <v>11</v>
      </c>
      <c r="R146" s="31">
        <v>9.6</v>
      </c>
      <c r="S146" s="31">
        <v>8</v>
      </c>
      <c r="T146" s="31">
        <v>6.5</v>
      </c>
      <c r="U146" s="31">
        <v>5.1</v>
      </c>
      <c r="V146" s="32">
        <v>3.9</v>
      </c>
      <c r="W146" s="28">
        <f t="shared" si="7"/>
        <v>0.049619806654703905</v>
      </c>
      <c r="X146" s="28">
        <f>SUM(X$41,$W$46:$W146)</f>
        <v>87.31610580318379</v>
      </c>
      <c r="Y146" s="29">
        <v>3.232</v>
      </c>
    </row>
    <row r="147" spans="1:25" ht="12.75">
      <c r="A147" s="20">
        <v>141</v>
      </c>
      <c r="B147" s="21" t="s">
        <v>192</v>
      </c>
      <c r="C147" s="23">
        <v>32.8</v>
      </c>
      <c r="D147" s="23">
        <v>32.9</v>
      </c>
      <c r="E147" s="23">
        <v>33.1</v>
      </c>
      <c r="F147" s="23">
        <v>31.1</v>
      </c>
      <c r="G147" s="78">
        <v>28.2</v>
      </c>
      <c r="H147" s="23">
        <v>24.2</v>
      </c>
      <c r="I147" s="23">
        <v>21.3</v>
      </c>
      <c r="J147" s="23">
        <v>19.4</v>
      </c>
      <c r="K147" s="23">
        <v>16.6</v>
      </c>
      <c r="L147" s="30">
        <v>14</v>
      </c>
      <c r="M147" s="23">
        <v>13.9</v>
      </c>
      <c r="N147" s="31">
        <v>13.3</v>
      </c>
      <c r="O147" s="31">
        <v>11.8</v>
      </c>
      <c r="P147" s="31">
        <v>9.6</v>
      </c>
      <c r="Q147" s="32">
        <v>7.5</v>
      </c>
      <c r="R147" s="31">
        <v>5.7</v>
      </c>
      <c r="S147" s="31">
        <v>4.1</v>
      </c>
      <c r="T147" s="31">
        <v>2.3</v>
      </c>
      <c r="U147" s="31">
        <v>0</v>
      </c>
      <c r="V147" s="34">
        <v>-2.4</v>
      </c>
      <c r="W147" s="28">
        <f t="shared" si="7"/>
        <v>0.001826966891061189</v>
      </c>
      <c r="X147" s="28">
        <f>SUM(X$41,$W$46:$W147)</f>
        <v>87.31793277007485</v>
      </c>
      <c r="Y147" s="29">
        <v>0.119</v>
      </c>
    </row>
    <row r="148" spans="1:25" ht="12.75">
      <c r="A148" s="20">
        <v>142</v>
      </c>
      <c r="B148" s="21" t="s">
        <v>69</v>
      </c>
      <c r="C148" s="23">
        <v>17.6</v>
      </c>
      <c r="D148" s="23">
        <v>19.3</v>
      </c>
      <c r="E148" s="23">
        <v>21.6</v>
      </c>
      <c r="F148" s="23">
        <v>25.5</v>
      </c>
      <c r="G148" s="78">
        <v>28.3</v>
      </c>
      <c r="H148" s="23">
        <v>29.3</v>
      </c>
      <c r="I148" s="23">
        <v>30.3</v>
      </c>
      <c r="J148" s="23">
        <v>31.1</v>
      </c>
      <c r="K148" s="23">
        <v>31.9</v>
      </c>
      <c r="L148" s="30">
        <v>31.3</v>
      </c>
      <c r="M148" s="23">
        <v>30.2</v>
      </c>
      <c r="N148" s="31">
        <v>29.6</v>
      </c>
      <c r="O148" s="31">
        <v>28.3</v>
      </c>
      <c r="P148" s="31">
        <v>26.6</v>
      </c>
      <c r="Q148" s="32">
        <v>24.7</v>
      </c>
      <c r="R148" s="31">
        <v>22.6</v>
      </c>
      <c r="S148" s="31">
        <v>20.6</v>
      </c>
      <c r="T148" s="31">
        <v>18.6</v>
      </c>
      <c r="U148" s="31">
        <v>16.8</v>
      </c>
      <c r="V148" s="32">
        <v>15</v>
      </c>
      <c r="W148" s="28">
        <f t="shared" si="7"/>
        <v>0.2139086528836601</v>
      </c>
      <c r="X148" s="28">
        <f>SUM(X$41,$W$46:$W148)</f>
        <v>87.53184142295851</v>
      </c>
      <c r="Y148" s="29">
        <v>13.933</v>
      </c>
    </row>
    <row r="149" spans="1:25" ht="12.75">
      <c r="A149" s="20">
        <v>143</v>
      </c>
      <c r="B149" s="21" t="s">
        <v>195</v>
      </c>
      <c r="C149" s="23">
        <v>33.2</v>
      </c>
      <c r="D149" s="23">
        <v>33.5</v>
      </c>
      <c r="E149" s="23">
        <v>34.1</v>
      </c>
      <c r="F149" s="23">
        <v>30.6</v>
      </c>
      <c r="G149" s="78">
        <v>28.3</v>
      </c>
      <c r="H149" s="23">
        <v>26.5</v>
      </c>
      <c r="I149" s="23">
        <v>29.3</v>
      </c>
      <c r="J149" s="23">
        <v>30.8</v>
      </c>
      <c r="K149" s="23">
        <v>24.2</v>
      </c>
      <c r="L149" s="30">
        <v>26.9</v>
      </c>
      <c r="M149" s="23">
        <v>23.7</v>
      </c>
      <c r="N149" s="31">
        <v>19.3</v>
      </c>
      <c r="O149" s="31">
        <v>16.7</v>
      </c>
      <c r="P149" s="31">
        <v>15.9</v>
      </c>
      <c r="Q149" s="32">
        <v>15.8</v>
      </c>
      <c r="R149" s="31">
        <v>15.2</v>
      </c>
      <c r="S149" s="31">
        <v>12.9</v>
      </c>
      <c r="T149" s="31">
        <v>9.7</v>
      </c>
      <c r="U149" s="31">
        <v>6.9</v>
      </c>
      <c r="V149" s="32">
        <v>5.2</v>
      </c>
      <c r="W149" s="28">
        <f t="shared" si="7"/>
        <v>0.0028248899828173008</v>
      </c>
      <c r="X149" s="28">
        <f>SUM(X$41,$W$46:$W149)</f>
        <v>87.53466631294133</v>
      </c>
      <c r="Y149" s="29">
        <v>0.184</v>
      </c>
    </row>
    <row r="150" spans="1:25" ht="12.75">
      <c r="A150" s="20">
        <v>144</v>
      </c>
      <c r="B150" s="21" t="s">
        <v>202</v>
      </c>
      <c r="C150" s="23">
        <v>36.4</v>
      </c>
      <c r="D150" s="23">
        <v>37.3</v>
      </c>
      <c r="E150" s="23">
        <v>38.1</v>
      </c>
      <c r="F150" s="23">
        <v>34.4</v>
      </c>
      <c r="G150" s="78">
        <v>28.3</v>
      </c>
      <c r="H150" s="23">
        <v>27.4</v>
      </c>
      <c r="I150" s="23">
        <v>27.9</v>
      </c>
      <c r="J150" s="23">
        <v>24.6</v>
      </c>
      <c r="K150" s="23">
        <v>24</v>
      </c>
      <c r="L150" s="30">
        <v>20.9</v>
      </c>
      <c r="M150" s="23">
        <v>18.6</v>
      </c>
      <c r="N150" s="31">
        <v>19.9</v>
      </c>
      <c r="O150" s="31">
        <v>18.1</v>
      </c>
      <c r="P150" s="31">
        <v>17.2</v>
      </c>
      <c r="Q150" s="32">
        <v>16.3</v>
      </c>
      <c r="R150" s="31">
        <v>15.1</v>
      </c>
      <c r="S150" s="31">
        <v>13.6</v>
      </c>
      <c r="T150" s="31">
        <v>12.1</v>
      </c>
      <c r="U150" s="31">
        <v>10.6</v>
      </c>
      <c r="V150" s="32">
        <v>9.2</v>
      </c>
      <c r="W150" s="28">
        <f t="shared" si="7"/>
        <v>0.0015199136320593089</v>
      </c>
      <c r="X150" s="28">
        <f>SUM(X$41,$W$46:$W150)</f>
        <v>87.53618622657339</v>
      </c>
      <c r="Y150" s="29">
        <v>0.099</v>
      </c>
    </row>
    <row r="151" spans="1:25" ht="12.75">
      <c r="A151" s="20">
        <v>145</v>
      </c>
      <c r="B151" s="21" t="s">
        <v>111</v>
      </c>
      <c r="C151" s="23">
        <v>22</v>
      </c>
      <c r="D151" s="23">
        <v>24.1</v>
      </c>
      <c r="E151" s="23">
        <v>26.3</v>
      </c>
      <c r="F151" s="23">
        <v>27.5</v>
      </c>
      <c r="G151" s="78">
        <v>28.4</v>
      </c>
      <c r="H151" s="23">
        <v>27.8</v>
      </c>
      <c r="I151" s="23">
        <v>27.6</v>
      </c>
      <c r="J151" s="23">
        <v>26.6</v>
      </c>
      <c r="K151" s="23">
        <v>20.2</v>
      </c>
      <c r="L151" s="30">
        <v>14</v>
      </c>
      <c r="M151" s="23">
        <v>12.8</v>
      </c>
      <c r="N151" s="31">
        <v>11.8</v>
      </c>
      <c r="O151" s="31">
        <v>11.6</v>
      </c>
      <c r="P151" s="31">
        <v>10.1</v>
      </c>
      <c r="Q151" s="32">
        <v>8.2</v>
      </c>
      <c r="R151" s="31">
        <v>6.5</v>
      </c>
      <c r="S151" s="31">
        <v>5.2</v>
      </c>
      <c r="T151" s="31">
        <v>4.1</v>
      </c>
      <c r="U151" s="31">
        <v>2.8</v>
      </c>
      <c r="V151" s="32">
        <v>1.3</v>
      </c>
      <c r="W151" s="28">
        <f t="shared" si="7"/>
        <v>0.03962522307419269</v>
      </c>
      <c r="X151" s="28">
        <f>SUM(X$41,$W$46:$W151)</f>
        <v>87.57581144964759</v>
      </c>
      <c r="Y151" s="29">
        <v>2.581</v>
      </c>
    </row>
    <row r="152" spans="1:25" ht="12.75">
      <c r="A152" s="20">
        <v>146</v>
      </c>
      <c r="B152" s="21" t="s">
        <v>109</v>
      </c>
      <c r="C152" s="23">
        <v>21.7</v>
      </c>
      <c r="D152" s="23">
        <v>25</v>
      </c>
      <c r="E152" s="23">
        <v>27.4</v>
      </c>
      <c r="F152" s="23">
        <v>28.6</v>
      </c>
      <c r="G152" s="78">
        <v>28.4</v>
      </c>
      <c r="H152" s="23">
        <v>27.8</v>
      </c>
      <c r="I152" s="23">
        <v>28.3</v>
      </c>
      <c r="J152" s="23">
        <v>28.3</v>
      </c>
      <c r="K152" s="23">
        <v>26.5</v>
      </c>
      <c r="L152" s="30">
        <v>22.3</v>
      </c>
      <c r="M152" s="23">
        <v>19.4</v>
      </c>
      <c r="N152" s="31">
        <v>17.4</v>
      </c>
      <c r="O152" s="31">
        <v>16.2</v>
      </c>
      <c r="P152" s="31">
        <v>15.4</v>
      </c>
      <c r="Q152" s="32">
        <v>14.2</v>
      </c>
      <c r="R152" s="31">
        <v>12.7</v>
      </c>
      <c r="S152" s="31">
        <v>11.1</v>
      </c>
      <c r="T152" s="31">
        <v>9.6</v>
      </c>
      <c r="U152" s="31">
        <v>8.4</v>
      </c>
      <c r="V152" s="32">
        <v>7.3</v>
      </c>
      <c r="W152" s="28">
        <f t="shared" si="7"/>
        <v>0.012343541011875599</v>
      </c>
      <c r="X152" s="28">
        <f>SUM(X$41,$W$46:$W152)</f>
        <v>87.58815499065946</v>
      </c>
      <c r="Y152" s="29">
        <v>0.804</v>
      </c>
    </row>
    <row r="153" spans="1:25" ht="12.75">
      <c r="A153" s="20">
        <v>147</v>
      </c>
      <c r="B153" s="21" t="s">
        <v>174</v>
      </c>
      <c r="C153" s="23">
        <v>28.7</v>
      </c>
      <c r="D153" s="23">
        <v>29.8</v>
      </c>
      <c r="E153" s="23">
        <v>33.2</v>
      </c>
      <c r="F153" s="23">
        <v>33.3</v>
      </c>
      <c r="G153" s="78">
        <v>28.5</v>
      </c>
      <c r="H153" s="23">
        <v>28.1</v>
      </c>
      <c r="I153" s="23">
        <v>28.3</v>
      </c>
      <c r="J153" s="23">
        <v>27.2</v>
      </c>
      <c r="K153" s="23">
        <v>22.5</v>
      </c>
      <c r="L153" s="30">
        <v>18.3</v>
      </c>
      <c r="M153" s="23">
        <v>16.2</v>
      </c>
      <c r="N153" s="31">
        <v>13.9</v>
      </c>
      <c r="O153" s="31">
        <v>12</v>
      </c>
      <c r="P153" s="31">
        <v>10.1</v>
      </c>
      <c r="Q153" s="32">
        <v>8.6</v>
      </c>
      <c r="R153" s="31">
        <v>7.5</v>
      </c>
      <c r="S153" s="31">
        <v>6.1</v>
      </c>
      <c r="T153" s="31">
        <v>4.7</v>
      </c>
      <c r="U153" s="31">
        <v>3.3</v>
      </c>
      <c r="V153" s="32">
        <v>2.1</v>
      </c>
      <c r="W153" s="28">
        <f t="shared" si="7"/>
        <v>0.01113068063881817</v>
      </c>
      <c r="X153" s="28">
        <f>SUM(X$41,$W$46:$W153)</f>
        <v>87.59928567129828</v>
      </c>
      <c r="Y153" s="29">
        <v>0.725</v>
      </c>
    </row>
    <row r="154" spans="1:25" ht="12.75">
      <c r="A154" s="20">
        <v>148</v>
      </c>
      <c r="B154" s="21" t="s">
        <v>200</v>
      </c>
      <c r="C154" s="23">
        <v>35.4</v>
      </c>
      <c r="D154" s="23">
        <v>34.1</v>
      </c>
      <c r="E154" s="23">
        <v>33.3</v>
      </c>
      <c r="F154" s="23">
        <v>31.9</v>
      </c>
      <c r="G154" s="78">
        <v>28.6</v>
      </c>
      <c r="H154" s="23">
        <v>29.3</v>
      </c>
      <c r="I154" s="23">
        <v>30.4</v>
      </c>
      <c r="J154" s="23">
        <v>28.3</v>
      </c>
      <c r="K154" s="23">
        <v>25.7</v>
      </c>
      <c r="L154" s="30">
        <v>23.4</v>
      </c>
      <c r="M154" s="23">
        <v>21.3</v>
      </c>
      <c r="N154" s="31">
        <v>19.3</v>
      </c>
      <c r="O154" s="31">
        <v>17.4</v>
      </c>
      <c r="P154" s="31">
        <v>15.6</v>
      </c>
      <c r="Q154" s="32">
        <v>13.7</v>
      </c>
      <c r="R154" s="31">
        <v>12.1</v>
      </c>
      <c r="S154" s="31">
        <v>10.4</v>
      </c>
      <c r="T154" s="31">
        <v>9</v>
      </c>
      <c r="U154" s="31">
        <v>7.7</v>
      </c>
      <c r="V154" s="32">
        <v>6.5</v>
      </c>
      <c r="W154" s="28">
        <f t="shared" si="7"/>
        <v>0.09064212205735514</v>
      </c>
      <c r="X154" s="28">
        <f>SUM(X$41,$W$46:$W154)</f>
        <v>87.68992779335564</v>
      </c>
      <c r="Y154" s="29">
        <v>5.904</v>
      </c>
    </row>
    <row r="155" spans="1:25" ht="12.75">
      <c r="A155" s="20">
        <v>149</v>
      </c>
      <c r="B155" s="21" t="s">
        <v>199</v>
      </c>
      <c r="C155" s="23">
        <v>34.1</v>
      </c>
      <c r="D155" s="23">
        <v>34.2</v>
      </c>
      <c r="E155" s="23">
        <v>35.7</v>
      </c>
      <c r="F155" s="23">
        <v>32.4</v>
      </c>
      <c r="G155" s="78">
        <v>28.6</v>
      </c>
      <c r="H155" s="23">
        <v>28.4</v>
      </c>
      <c r="I155" s="23">
        <v>26.5</v>
      </c>
      <c r="J155" s="23">
        <v>25.3</v>
      </c>
      <c r="K155" s="23">
        <v>22.1</v>
      </c>
      <c r="L155" s="30">
        <v>19.7</v>
      </c>
      <c r="M155" s="23">
        <v>17.9</v>
      </c>
      <c r="N155" s="31">
        <v>16.3</v>
      </c>
      <c r="O155" s="31">
        <v>14.7</v>
      </c>
      <c r="P155" s="31">
        <v>12.9</v>
      </c>
      <c r="Q155" s="32">
        <v>11.2</v>
      </c>
      <c r="R155" s="31">
        <v>9.6</v>
      </c>
      <c r="S155" s="31">
        <v>8</v>
      </c>
      <c r="T155" s="31">
        <v>6.6</v>
      </c>
      <c r="U155" s="31">
        <v>5.2</v>
      </c>
      <c r="V155" s="32">
        <v>4.1</v>
      </c>
      <c r="W155" s="28">
        <f t="shared" si="7"/>
        <v>0.410315270004213</v>
      </c>
      <c r="X155" s="28">
        <f>SUM(X$41,$W$46:$W155)</f>
        <v>88.10024306335986</v>
      </c>
      <c r="Y155" s="29">
        <v>26.726</v>
      </c>
    </row>
    <row r="156" spans="1:25" ht="12.75">
      <c r="A156" s="20">
        <v>150</v>
      </c>
      <c r="B156" s="21" t="s">
        <v>180</v>
      </c>
      <c r="C156" s="23">
        <v>29.8</v>
      </c>
      <c r="D156" s="23">
        <v>30.5</v>
      </c>
      <c r="E156" s="23">
        <v>30.8</v>
      </c>
      <c r="F156" s="23">
        <v>30</v>
      </c>
      <c r="G156" s="78">
        <v>28.9</v>
      </c>
      <c r="H156" s="23">
        <v>28.6</v>
      </c>
      <c r="I156" s="23">
        <v>27.3</v>
      </c>
      <c r="J156" s="23">
        <v>26.6</v>
      </c>
      <c r="K156" s="23">
        <v>25.4</v>
      </c>
      <c r="L156" s="30">
        <v>23.6</v>
      </c>
      <c r="M156" s="23">
        <v>23</v>
      </c>
      <c r="N156" s="31">
        <v>21</v>
      </c>
      <c r="O156" s="31">
        <v>18.5</v>
      </c>
      <c r="P156" s="31">
        <v>16.3</v>
      </c>
      <c r="Q156" s="32">
        <v>14.3</v>
      </c>
      <c r="R156" s="31">
        <v>12.5</v>
      </c>
      <c r="S156" s="31">
        <v>10.6</v>
      </c>
      <c r="T156" s="31">
        <v>8.6</v>
      </c>
      <c r="U156" s="31">
        <v>7.5</v>
      </c>
      <c r="V156" s="32">
        <v>6.3</v>
      </c>
      <c r="W156" s="28">
        <f t="shared" si="7"/>
        <v>1.2983132950376517</v>
      </c>
      <c r="X156" s="28">
        <f>SUM(X$41,$W$46:$W156)</f>
        <v>89.39855635839751</v>
      </c>
      <c r="Y156" s="29">
        <v>84.566</v>
      </c>
    </row>
    <row r="157" spans="1:25" ht="12.75">
      <c r="A157" s="20">
        <v>151</v>
      </c>
      <c r="B157" s="21" t="s">
        <v>148</v>
      </c>
      <c r="C157" s="23">
        <v>26.2</v>
      </c>
      <c r="D157" s="23">
        <v>27.7</v>
      </c>
      <c r="E157" s="23">
        <v>29.5</v>
      </c>
      <c r="F157" s="23">
        <v>29.7</v>
      </c>
      <c r="G157" s="78">
        <v>29.1</v>
      </c>
      <c r="H157" s="23">
        <v>28.4</v>
      </c>
      <c r="I157" s="23">
        <v>26.7</v>
      </c>
      <c r="J157" s="23">
        <v>24.2</v>
      </c>
      <c r="K157" s="23">
        <v>21.6</v>
      </c>
      <c r="L157" s="30">
        <v>20.4</v>
      </c>
      <c r="M157" s="23">
        <v>18.2</v>
      </c>
      <c r="N157" s="31">
        <v>15.9</v>
      </c>
      <c r="O157" s="31">
        <v>14</v>
      </c>
      <c r="P157" s="31">
        <v>12.4</v>
      </c>
      <c r="Q157" s="32">
        <v>10.8</v>
      </c>
      <c r="R157" s="31">
        <v>9.2</v>
      </c>
      <c r="S157" s="31">
        <v>7.7</v>
      </c>
      <c r="T157" s="31">
        <v>6.1</v>
      </c>
      <c r="U157" s="31">
        <v>4.7</v>
      </c>
      <c r="V157" s="32">
        <v>3.5</v>
      </c>
      <c r="W157" s="28">
        <f t="shared" si="7"/>
        <v>0.2005211307911781</v>
      </c>
      <c r="X157" s="28">
        <f>SUM(X$41,$W$46:$W157)</f>
        <v>89.59907748918869</v>
      </c>
      <c r="Y157" s="29">
        <v>13.061</v>
      </c>
    </row>
    <row r="158" spans="1:25" ht="12.75">
      <c r="A158" s="20">
        <v>152</v>
      </c>
      <c r="B158" s="21" t="s">
        <v>110</v>
      </c>
      <c r="C158" s="23">
        <v>21.9</v>
      </c>
      <c r="D158" s="23">
        <v>24.4</v>
      </c>
      <c r="E158" s="23">
        <v>26.1</v>
      </c>
      <c r="F158" s="23">
        <v>27.5</v>
      </c>
      <c r="G158" s="78">
        <v>29.2</v>
      </c>
      <c r="H158" s="23">
        <v>30.8</v>
      </c>
      <c r="I158" s="23">
        <v>30.8</v>
      </c>
      <c r="J158" s="23">
        <v>30.6</v>
      </c>
      <c r="K158" s="23">
        <v>29.7</v>
      </c>
      <c r="L158" s="30">
        <v>28.1</v>
      </c>
      <c r="M158" s="23">
        <v>30.3</v>
      </c>
      <c r="N158" s="31">
        <v>31.5</v>
      </c>
      <c r="O158" s="31">
        <v>31.1</v>
      </c>
      <c r="P158" s="31">
        <v>29.7</v>
      </c>
      <c r="Q158" s="32">
        <v>28.3</v>
      </c>
      <c r="R158" s="31">
        <v>26.6</v>
      </c>
      <c r="S158" s="31">
        <v>24.6</v>
      </c>
      <c r="T158" s="31">
        <v>22.2</v>
      </c>
      <c r="U158" s="31">
        <v>19.8</v>
      </c>
      <c r="V158" s="32">
        <v>17.8</v>
      </c>
      <c r="W158" s="28">
        <f t="shared" si="7"/>
        <v>0.9018307743514733</v>
      </c>
      <c r="X158" s="28">
        <f>SUM(X$41,$W$46:$W158)</f>
        <v>90.50090826354015</v>
      </c>
      <c r="Y158" s="29">
        <v>58.741</v>
      </c>
    </row>
    <row r="159" spans="1:25" ht="12.75">
      <c r="A159" s="20">
        <v>153</v>
      </c>
      <c r="B159" s="21" t="s">
        <v>204</v>
      </c>
      <c r="C159" s="23">
        <v>37.3</v>
      </c>
      <c r="D159" s="23">
        <v>37.1</v>
      </c>
      <c r="E159" s="23">
        <v>34</v>
      </c>
      <c r="F159" s="23">
        <v>29.6</v>
      </c>
      <c r="G159" s="78">
        <v>29.2</v>
      </c>
      <c r="H159" s="23">
        <v>25.5</v>
      </c>
      <c r="I159" s="23">
        <v>26.3</v>
      </c>
      <c r="J159" s="23">
        <v>23.6</v>
      </c>
      <c r="K159" s="23">
        <v>25</v>
      </c>
      <c r="L159" s="30">
        <v>22.2</v>
      </c>
      <c r="M159" s="23">
        <v>20.8</v>
      </c>
      <c r="N159" s="31">
        <v>18.7</v>
      </c>
      <c r="O159" s="31">
        <v>16.5</v>
      </c>
      <c r="P159" s="31">
        <v>14.4</v>
      </c>
      <c r="Q159" s="32">
        <v>12.6</v>
      </c>
      <c r="R159" s="31">
        <v>11.5</v>
      </c>
      <c r="S159" s="31">
        <v>10.4</v>
      </c>
      <c r="T159" s="31">
        <v>9.1</v>
      </c>
      <c r="U159" s="31">
        <v>7.8</v>
      </c>
      <c r="V159" s="32">
        <v>6.8</v>
      </c>
      <c r="W159" s="28">
        <f t="shared" si="7"/>
        <v>0.005741895943335166</v>
      </c>
      <c r="X159" s="28">
        <f>SUM(X$41,$W$46:$W159)</f>
        <v>90.50665015948348</v>
      </c>
      <c r="Y159" s="29">
        <v>0.374</v>
      </c>
    </row>
    <row r="160" spans="1:25" ht="12.75">
      <c r="A160" s="20">
        <v>154</v>
      </c>
      <c r="B160" s="21" t="s">
        <v>131</v>
      </c>
      <c r="C160" s="23">
        <v>24.2</v>
      </c>
      <c r="D160" s="23">
        <v>25.6</v>
      </c>
      <c r="E160" s="23">
        <v>27.4</v>
      </c>
      <c r="F160" s="23">
        <v>29.2</v>
      </c>
      <c r="G160" s="78">
        <v>29.3</v>
      </c>
      <c r="H160" s="23">
        <v>32</v>
      </c>
      <c r="I160" s="23">
        <v>34.8</v>
      </c>
      <c r="J160" s="23">
        <v>30.6</v>
      </c>
      <c r="K160" s="23">
        <v>23.9</v>
      </c>
      <c r="L160" s="30">
        <v>13.9</v>
      </c>
      <c r="M160" s="23">
        <v>13.5</v>
      </c>
      <c r="N160" s="31">
        <v>14.9</v>
      </c>
      <c r="O160" s="31">
        <v>14.6</v>
      </c>
      <c r="P160" s="31">
        <v>12.1</v>
      </c>
      <c r="Q160" s="32">
        <v>9</v>
      </c>
      <c r="R160" s="31">
        <v>7.2</v>
      </c>
      <c r="S160" s="31">
        <v>6.5</v>
      </c>
      <c r="T160" s="31">
        <v>5.9</v>
      </c>
      <c r="U160" s="31">
        <v>4.6</v>
      </c>
      <c r="V160" s="32">
        <v>2.8</v>
      </c>
      <c r="W160" s="28">
        <f t="shared" si="7"/>
        <v>1.0657972146584775</v>
      </c>
      <c r="X160" s="28">
        <f>SUM(X$41,$W$46:$W160)</f>
        <v>91.57244737414196</v>
      </c>
      <c r="Y160" s="29">
        <v>69.421</v>
      </c>
    </row>
    <row r="161" spans="1:25" ht="12.75">
      <c r="A161" s="20">
        <v>155</v>
      </c>
      <c r="B161" s="21" t="s">
        <v>139</v>
      </c>
      <c r="C161" s="23">
        <v>25.1</v>
      </c>
      <c r="D161" s="23">
        <v>26.6</v>
      </c>
      <c r="E161" s="23">
        <v>27.7</v>
      </c>
      <c r="F161" s="23">
        <v>28.7</v>
      </c>
      <c r="G161" s="78">
        <v>29.4</v>
      </c>
      <c r="H161" s="23">
        <v>30</v>
      </c>
      <c r="I161" s="23">
        <v>30.3</v>
      </c>
      <c r="J161" s="23">
        <v>29.4</v>
      </c>
      <c r="K161" s="23">
        <v>27.1</v>
      </c>
      <c r="L161" s="30">
        <v>24.3</v>
      </c>
      <c r="M161" s="23">
        <v>22.2</v>
      </c>
      <c r="N161" s="31">
        <v>20.3</v>
      </c>
      <c r="O161" s="31">
        <v>18.6</v>
      </c>
      <c r="P161" s="31">
        <v>16.9</v>
      </c>
      <c r="Q161" s="32">
        <v>15.2</v>
      </c>
      <c r="R161" s="31">
        <v>13.7</v>
      </c>
      <c r="S161" s="31">
        <v>12.2</v>
      </c>
      <c r="T161" s="31">
        <v>10.9</v>
      </c>
      <c r="U161" s="31">
        <v>9.5</v>
      </c>
      <c r="V161" s="32">
        <v>8.1</v>
      </c>
      <c r="W161" s="28">
        <f t="shared" si="7"/>
        <v>0.3459722595803689</v>
      </c>
      <c r="X161" s="28">
        <f>SUM(X$41,$W$46:$W161)</f>
        <v>91.91841963372232</v>
      </c>
      <c r="Y161" s="29">
        <v>22.535</v>
      </c>
    </row>
    <row r="162" spans="1:25" ht="12.75">
      <c r="A162" s="20">
        <v>156</v>
      </c>
      <c r="B162" s="21" t="s">
        <v>85</v>
      </c>
      <c r="C162" s="23">
        <v>19.8</v>
      </c>
      <c r="D162" s="23">
        <v>22.3</v>
      </c>
      <c r="E162" s="23">
        <v>24.4</v>
      </c>
      <c r="F162" s="23">
        <v>26.4</v>
      </c>
      <c r="G162" s="78">
        <v>29.6</v>
      </c>
      <c r="H162" s="23">
        <v>30.8</v>
      </c>
      <c r="I162" s="23">
        <v>31.4</v>
      </c>
      <c r="J162" s="23">
        <v>33.2</v>
      </c>
      <c r="K162" s="23">
        <v>30.7</v>
      </c>
      <c r="L162" s="30">
        <v>23.3</v>
      </c>
      <c r="M162" s="23">
        <v>14.5</v>
      </c>
      <c r="N162" s="31">
        <v>13.3</v>
      </c>
      <c r="O162" s="31">
        <v>12</v>
      </c>
      <c r="P162" s="31">
        <v>11.4</v>
      </c>
      <c r="Q162" s="32">
        <v>10.1</v>
      </c>
      <c r="R162" s="31">
        <v>8.7</v>
      </c>
      <c r="S162" s="31">
        <v>7.2</v>
      </c>
      <c r="T162" s="31">
        <v>6.2</v>
      </c>
      <c r="U162" s="31">
        <v>5.7</v>
      </c>
      <c r="V162" s="32">
        <v>5.1</v>
      </c>
      <c r="W162" s="28">
        <f t="shared" si="7"/>
        <v>0.031012379159189935</v>
      </c>
      <c r="X162" s="28">
        <f>SUM(X$41,$W$46:$W162)</f>
        <v>91.94943201288152</v>
      </c>
      <c r="Y162" s="29">
        <v>2.02</v>
      </c>
    </row>
    <row r="163" spans="1:25" ht="12.75">
      <c r="A163" s="20">
        <v>157</v>
      </c>
      <c r="B163" s="21" t="s">
        <v>96</v>
      </c>
      <c r="C163" s="23">
        <v>20.7</v>
      </c>
      <c r="D163" s="23">
        <v>23.7</v>
      </c>
      <c r="E163" s="23">
        <v>30.5</v>
      </c>
      <c r="F163" s="23">
        <v>31.5</v>
      </c>
      <c r="G163" s="78">
        <v>29.8</v>
      </c>
      <c r="H163" s="23">
        <v>34.3</v>
      </c>
      <c r="I163" s="23">
        <v>35.5</v>
      </c>
      <c r="J163" s="23">
        <v>38.8</v>
      </c>
      <c r="K163" s="23">
        <v>38.7</v>
      </c>
      <c r="L163" s="30">
        <v>37</v>
      </c>
      <c r="M163" s="23">
        <v>34.9</v>
      </c>
      <c r="N163" s="31">
        <v>32.2</v>
      </c>
      <c r="O163" s="31">
        <v>29.5</v>
      </c>
      <c r="P163" s="31">
        <v>27</v>
      </c>
      <c r="Q163" s="32">
        <v>24.8</v>
      </c>
      <c r="R163" s="31">
        <v>22.7</v>
      </c>
      <c r="S163" s="31">
        <v>20.5</v>
      </c>
      <c r="T163" s="31">
        <v>18.4</v>
      </c>
      <c r="U163" s="31">
        <v>16.3</v>
      </c>
      <c r="V163" s="32">
        <v>14.6</v>
      </c>
      <c r="W163" s="28">
        <f t="shared" si="7"/>
        <v>0.05775671801825373</v>
      </c>
      <c r="X163" s="28">
        <f>SUM(X$41,$W$46:$W163)</f>
        <v>92.00718873089977</v>
      </c>
      <c r="Y163" s="29">
        <v>3.762</v>
      </c>
    </row>
    <row r="164" spans="1:25" ht="12.75">
      <c r="A164" s="20">
        <v>158</v>
      </c>
      <c r="B164" s="21" t="s">
        <v>169</v>
      </c>
      <c r="C164" s="23">
        <v>28.1</v>
      </c>
      <c r="D164" s="23">
        <v>29.7</v>
      </c>
      <c r="E164" s="23">
        <v>30.5</v>
      </c>
      <c r="F164" s="23">
        <v>29.8</v>
      </c>
      <c r="G164" s="78">
        <v>29.9</v>
      </c>
      <c r="H164" s="23">
        <v>30.6</v>
      </c>
      <c r="I164" s="23">
        <v>29.5</v>
      </c>
      <c r="J164" s="23">
        <v>29.3</v>
      </c>
      <c r="K164" s="23">
        <v>29.4</v>
      </c>
      <c r="L164" s="30">
        <v>27.2</v>
      </c>
      <c r="M164" s="23">
        <v>25.3</v>
      </c>
      <c r="N164" s="31">
        <v>23.8</v>
      </c>
      <c r="O164" s="31">
        <v>21.8</v>
      </c>
      <c r="P164" s="31">
        <v>20</v>
      </c>
      <c r="Q164" s="32">
        <v>18.2</v>
      </c>
      <c r="R164" s="31">
        <v>16.4</v>
      </c>
      <c r="S164" s="31">
        <v>14.7</v>
      </c>
      <c r="T164" s="31">
        <v>13</v>
      </c>
      <c r="U164" s="31">
        <v>11.4</v>
      </c>
      <c r="V164" s="32">
        <v>9.9</v>
      </c>
      <c r="W164" s="28">
        <f t="shared" si="7"/>
        <v>0.003300822534270216</v>
      </c>
      <c r="X164" s="28">
        <f>SUM(X$41,$W$46:$W164)</f>
        <v>92.01048955343404</v>
      </c>
      <c r="Y164" s="29">
        <v>0.215</v>
      </c>
    </row>
    <row r="165" spans="1:25" ht="12.75">
      <c r="A165" s="20">
        <v>159</v>
      </c>
      <c r="B165" s="21" t="s">
        <v>135</v>
      </c>
      <c r="C165" s="23">
        <v>24.7</v>
      </c>
      <c r="D165" s="23">
        <v>27.7</v>
      </c>
      <c r="E165" s="23">
        <v>30.5</v>
      </c>
      <c r="F165" s="23">
        <v>30.8</v>
      </c>
      <c r="G165" s="78">
        <v>29.9</v>
      </c>
      <c r="H165" s="23">
        <v>26.4</v>
      </c>
      <c r="I165" s="23">
        <v>26.6</v>
      </c>
      <c r="J165" s="23">
        <v>23.4</v>
      </c>
      <c r="K165" s="23">
        <v>20.1</v>
      </c>
      <c r="L165" s="30">
        <v>17</v>
      </c>
      <c r="M165" s="23">
        <v>14.9</v>
      </c>
      <c r="N165" s="31">
        <v>14.7</v>
      </c>
      <c r="O165" s="31">
        <v>14</v>
      </c>
      <c r="P165" s="31">
        <v>12.5</v>
      </c>
      <c r="Q165" s="32">
        <v>10.5</v>
      </c>
      <c r="R165" s="31">
        <v>8.5</v>
      </c>
      <c r="S165" s="31">
        <v>7</v>
      </c>
      <c r="T165" s="31">
        <v>5.7</v>
      </c>
      <c r="U165" s="31">
        <v>4.8</v>
      </c>
      <c r="V165" s="32">
        <v>3.7</v>
      </c>
      <c r="W165" s="28">
        <f t="shared" si="7"/>
        <v>0.4681794566631174</v>
      </c>
      <c r="X165" s="28">
        <f>SUM(X$41,$W$46:$W165)</f>
        <v>92.47866901009716</v>
      </c>
      <c r="Y165" s="29">
        <v>30.495</v>
      </c>
    </row>
    <row r="166" spans="1:25" ht="12.75">
      <c r="A166" s="20">
        <v>160</v>
      </c>
      <c r="B166" s="21" t="s">
        <v>117</v>
      </c>
      <c r="C166" s="23">
        <v>22.7</v>
      </c>
      <c r="D166" s="23">
        <v>31.6</v>
      </c>
      <c r="E166" s="23">
        <v>33.5</v>
      </c>
      <c r="F166" s="23">
        <v>34.8</v>
      </c>
      <c r="G166" s="78">
        <v>29.9</v>
      </c>
      <c r="H166" s="23">
        <v>26.7</v>
      </c>
      <c r="I166" s="23">
        <v>24.9</v>
      </c>
      <c r="J166" s="23">
        <v>19.7</v>
      </c>
      <c r="K166" s="23">
        <v>16.9</v>
      </c>
      <c r="L166" s="30">
        <v>12.3</v>
      </c>
      <c r="M166" s="23">
        <v>12.1</v>
      </c>
      <c r="N166" s="31">
        <v>12.5</v>
      </c>
      <c r="O166" s="31">
        <v>11.6</v>
      </c>
      <c r="P166" s="31">
        <v>10.1</v>
      </c>
      <c r="Q166" s="32">
        <v>8.5</v>
      </c>
      <c r="R166" s="31">
        <v>7.1</v>
      </c>
      <c r="S166" s="31">
        <v>6.1</v>
      </c>
      <c r="T166" s="31">
        <v>5.2</v>
      </c>
      <c r="U166" s="31">
        <v>4.2</v>
      </c>
      <c r="V166" s="32">
        <v>2.9</v>
      </c>
      <c r="W166" s="28">
        <f t="shared" si="7"/>
        <v>0.0024717787349651387</v>
      </c>
      <c r="X166" s="28">
        <f>SUM(X$41,$W$46:$W166)</f>
        <v>92.48114078883214</v>
      </c>
      <c r="Y166" s="29">
        <v>0.161</v>
      </c>
    </row>
    <row r="167" spans="1:25" ht="12.75">
      <c r="A167" s="20">
        <v>161</v>
      </c>
      <c r="B167" s="21" t="s">
        <v>191</v>
      </c>
      <c r="C167" s="23">
        <v>32.6</v>
      </c>
      <c r="D167" s="23">
        <v>35.3</v>
      </c>
      <c r="E167" s="23">
        <v>35.2</v>
      </c>
      <c r="F167" s="23">
        <v>32.9</v>
      </c>
      <c r="G167" s="78">
        <v>30</v>
      </c>
      <c r="H167" s="23">
        <v>27</v>
      </c>
      <c r="I167" s="23">
        <v>24.7</v>
      </c>
      <c r="J167" s="23">
        <v>23.1</v>
      </c>
      <c r="K167" s="23">
        <v>22.1</v>
      </c>
      <c r="L167" s="30">
        <v>20.7</v>
      </c>
      <c r="M167" s="23">
        <v>19.2</v>
      </c>
      <c r="N167" s="31">
        <v>17.6</v>
      </c>
      <c r="O167" s="31">
        <v>15.9</v>
      </c>
      <c r="P167" s="31">
        <v>14.4</v>
      </c>
      <c r="Q167" s="32">
        <v>12.8</v>
      </c>
      <c r="R167" s="31">
        <v>10.9</v>
      </c>
      <c r="S167" s="31">
        <v>9.1</v>
      </c>
      <c r="T167" s="31">
        <v>7.5</v>
      </c>
      <c r="U167" s="31">
        <v>6</v>
      </c>
      <c r="V167" s="32">
        <v>4.6</v>
      </c>
      <c r="W167" s="28">
        <f t="shared" si="7"/>
        <v>0.14538971813739046</v>
      </c>
      <c r="X167" s="28">
        <f>SUM(X$41,$W$46:$W167)</f>
        <v>92.62653050696953</v>
      </c>
      <c r="Y167" s="29">
        <v>9.47</v>
      </c>
    </row>
    <row r="168" spans="1:25" ht="12.75">
      <c r="A168" s="20">
        <v>162</v>
      </c>
      <c r="B168" s="21" t="s">
        <v>190</v>
      </c>
      <c r="C168" s="23">
        <v>32.5</v>
      </c>
      <c r="D168" s="23">
        <v>32.7</v>
      </c>
      <c r="E168" s="23">
        <v>35.4</v>
      </c>
      <c r="F168" s="23">
        <v>29.4</v>
      </c>
      <c r="G168" s="78">
        <v>30.3</v>
      </c>
      <c r="H168" s="23">
        <v>28.3</v>
      </c>
      <c r="I168" s="23">
        <v>30.6</v>
      </c>
      <c r="J168" s="23">
        <v>33.2</v>
      </c>
      <c r="K168" s="23">
        <v>28.3</v>
      </c>
      <c r="L168" s="30">
        <v>25</v>
      </c>
      <c r="M168" s="23">
        <v>22.8</v>
      </c>
      <c r="N168" s="31">
        <v>20.9</v>
      </c>
      <c r="O168" s="31">
        <v>20.1</v>
      </c>
      <c r="P168" s="31">
        <v>18.5</v>
      </c>
      <c r="Q168" s="32">
        <v>15.9</v>
      </c>
      <c r="R168" s="31">
        <v>13.2</v>
      </c>
      <c r="S168" s="31">
        <v>10.8</v>
      </c>
      <c r="T168" s="31">
        <v>8.9</v>
      </c>
      <c r="U168" s="31">
        <v>7.8</v>
      </c>
      <c r="V168" s="32">
        <v>6.7</v>
      </c>
      <c r="W168" s="28">
        <f t="shared" si="7"/>
        <v>0.10055994232311588</v>
      </c>
      <c r="X168" s="28">
        <f>SUM(X$41,$W$46:$W168)</f>
        <v>92.72709044929265</v>
      </c>
      <c r="Y168" s="29">
        <v>6.55</v>
      </c>
    </row>
    <row r="169" spans="1:25" ht="12.75">
      <c r="A169" s="20">
        <v>163</v>
      </c>
      <c r="B169" s="21" t="s">
        <v>167</v>
      </c>
      <c r="C169" s="23">
        <v>28</v>
      </c>
      <c r="D169" s="23">
        <v>26.8</v>
      </c>
      <c r="E169" s="23">
        <v>28</v>
      </c>
      <c r="F169" s="23">
        <v>28.9</v>
      </c>
      <c r="G169" s="78">
        <v>30.5</v>
      </c>
      <c r="H169" s="23">
        <v>31.3</v>
      </c>
      <c r="I169" s="23">
        <v>31.3</v>
      </c>
      <c r="J169" s="23">
        <v>30.2</v>
      </c>
      <c r="K169" s="23">
        <v>30.8</v>
      </c>
      <c r="L169" s="30">
        <v>30.4</v>
      </c>
      <c r="M169" s="23">
        <v>29.8</v>
      </c>
      <c r="N169" s="31">
        <v>27.5</v>
      </c>
      <c r="O169" s="31">
        <v>25.1</v>
      </c>
      <c r="P169" s="31">
        <v>22.6</v>
      </c>
      <c r="Q169" s="32">
        <v>20.1</v>
      </c>
      <c r="R169" s="31">
        <v>17.7</v>
      </c>
      <c r="S169" s="31">
        <v>15.4</v>
      </c>
      <c r="T169" s="31">
        <v>13.4</v>
      </c>
      <c r="U169" s="31">
        <v>11.4</v>
      </c>
      <c r="V169" s="32">
        <v>9.5</v>
      </c>
      <c r="W169" s="28">
        <f t="shared" si="7"/>
        <v>0.1951323460956951</v>
      </c>
      <c r="X169" s="28">
        <f>SUM(X$41,$W$46:$W169)</f>
        <v>92.92222279538834</v>
      </c>
      <c r="Y169" s="29">
        <v>12.71</v>
      </c>
    </row>
    <row r="170" spans="1:25" ht="12.75">
      <c r="A170" s="20">
        <v>164</v>
      </c>
      <c r="B170" s="21" t="s">
        <v>149</v>
      </c>
      <c r="C170" s="23">
        <v>26.6</v>
      </c>
      <c r="D170" s="23">
        <v>28.3</v>
      </c>
      <c r="E170" s="23">
        <v>29</v>
      </c>
      <c r="F170" s="23">
        <v>29.8</v>
      </c>
      <c r="G170" s="78">
        <v>30.5</v>
      </c>
      <c r="H170" s="23">
        <v>31.6</v>
      </c>
      <c r="I170" s="23">
        <v>30.7</v>
      </c>
      <c r="J170" s="23">
        <v>30.4</v>
      </c>
      <c r="K170" s="23">
        <v>27.6</v>
      </c>
      <c r="L170" s="30">
        <v>26.1</v>
      </c>
      <c r="M170" s="23">
        <v>27.5</v>
      </c>
      <c r="N170" s="31">
        <v>26.1</v>
      </c>
      <c r="O170" s="31">
        <v>23.6</v>
      </c>
      <c r="P170" s="31">
        <v>21.2</v>
      </c>
      <c r="Q170" s="32">
        <v>19.3</v>
      </c>
      <c r="R170" s="31">
        <v>17.7</v>
      </c>
      <c r="S170" s="31">
        <v>15.9</v>
      </c>
      <c r="T170" s="31">
        <v>14.1</v>
      </c>
      <c r="U170" s="31">
        <v>12.1</v>
      </c>
      <c r="V170" s="32">
        <v>10.2</v>
      </c>
      <c r="W170" s="28">
        <f t="shared" si="7"/>
        <v>0.590739764993718</v>
      </c>
      <c r="X170" s="28">
        <f>SUM(X$41,$W$46:$W170)</f>
        <v>93.51296256038205</v>
      </c>
      <c r="Y170" s="29">
        <v>38.478</v>
      </c>
    </row>
    <row r="171" spans="1:25" ht="12.75">
      <c r="A171" s="20">
        <v>165</v>
      </c>
      <c r="B171" s="21" t="s">
        <v>122</v>
      </c>
      <c r="C171" s="23">
        <v>23.1</v>
      </c>
      <c r="D171" s="23">
        <v>25.1</v>
      </c>
      <c r="E171" s="23">
        <v>27.6</v>
      </c>
      <c r="F171" s="23">
        <v>28.9</v>
      </c>
      <c r="G171" s="78">
        <v>30.7</v>
      </c>
      <c r="H171" s="23">
        <v>35.2</v>
      </c>
      <c r="I171" s="23">
        <v>33.1</v>
      </c>
      <c r="J171" s="23">
        <v>32.2</v>
      </c>
      <c r="K171" s="23">
        <v>28.9</v>
      </c>
      <c r="L171" s="30">
        <v>25.5</v>
      </c>
      <c r="M171" s="23">
        <v>22.7</v>
      </c>
      <c r="N171" s="31">
        <v>21.2</v>
      </c>
      <c r="O171" s="31">
        <v>19.4</v>
      </c>
      <c r="P171" s="31">
        <v>17.4</v>
      </c>
      <c r="Q171" s="32">
        <v>15.3</v>
      </c>
      <c r="R171" s="31">
        <v>13.1</v>
      </c>
      <c r="S171" s="31">
        <v>11.1</v>
      </c>
      <c r="T171" s="31">
        <v>9.1</v>
      </c>
      <c r="U171" s="31">
        <v>7.7</v>
      </c>
      <c r="V171" s="32">
        <v>6.7</v>
      </c>
      <c r="W171" s="28">
        <f t="shared" si="7"/>
        <v>0.36250707757762013</v>
      </c>
      <c r="X171" s="28">
        <f>SUM(X$41,$W$46:$W171)</f>
        <v>93.87546963795967</v>
      </c>
      <c r="Y171" s="29">
        <v>23.612</v>
      </c>
    </row>
    <row r="172" spans="1:25" ht="12.75">
      <c r="A172" s="20">
        <v>166</v>
      </c>
      <c r="B172" s="21" t="s">
        <v>92</v>
      </c>
      <c r="C172" s="23">
        <v>20.4</v>
      </c>
      <c r="D172" s="23">
        <v>22.9</v>
      </c>
      <c r="E172" s="23">
        <v>26.1</v>
      </c>
      <c r="F172" s="23">
        <v>29.1</v>
      </c>
      <c r="G172" s="78">
        <v>30.9</v>
      </c>
      <c r="H172" s="23">
        <v>30.9</v>
      </c>
      <c r="I172" s="23">
        <v>30</v>
      </c>
      <c r="J172" s="23">
        <v>28.7</v>
      </c>
      <c r="K172" s="23">
        <v>27.4</v>
      </c>
      <c r="L172" s="30">
        <v>24.6</v>
      </c>
      <c r="M172" s="23">
        <v>24.5</v>
      </c>
      <c r="N172" s="31">
        <v>23.7</v>
      </c>
      <c r="O172" s="31">
        <v>21.1</v>
      </c>
      <c r="P172" s="31">
        <v>19.2</v>
      </c>
      <c r="Q172" s="32">
        <v>17.7</v>
      </c>
      <c r="R172" s="31">
        <v>16.5</v>
      </c>
      <c r="S172" s="31">
        <v>15.2</v>
      </c>
      <c r="T172" s="31">
        <v>13.8</v>
      </c>
      <c r="U172" s="31">
        <v>12.3</v>
      </c>
      <c r="V172" s="32">
        <v>11</v>
      </c>
      <c r="W172" s="28">
        <f t="shared" si="7"/>
        <v>0.05542311324983944</v>
      </c>
      <c r="X172" s="28">
        <f>SUM(X$41,$W$46:$W172)</f>
        <v>93.93089275120951</v>
      </c>
      <c r="Y172" s="29">
        <v>3.61</v>
      </c>
    </row>
    <row r="173" spans="1:25" ht="12.75">
      <c r="A173" s="20">
        <v>167</v>
      </c>
      <c r="B173" s="21" t="s">
        <v>196</v>
      </c>
      <c r="C173" s="23">
        <v>33.7</v>
      </c>
      <c r="D173" s="23">
        <v>32.3</v>
      </c>
      <c r="E173" s="23">
        <v>31.9</v>
      </c>
      <c r="F173" s="23">
        <v>32.4</v>
      </c>
      <c r="G173" s="78">
        <v>31.1</v>
      </c>
      <c r="H173" s="23">
        <v>30.4</v>
      </c>
      <c r="I173" s="23">
        <v>32.1</v>
      </c>
      <c r="J173" s="23">
        <v>28.8</v>
      </c>
      <c r="K173" s="23">
        <v>25.8</v>
      </c>
      <c r="L173" s="30">
        <v>25.2</v>
      </c>
      <c r="M173" s="23">
        <v>23.4</v>
      </c>
      <c r="N173" s="31">
        <v>19.8</v>
      </c>
      <c r="O173" s="31">
        <v>18</v>
      </c>
      <c r="P173" s="31">
        <v>16.7</v>
      </c>
      <c r="Q173" s="32">
        <v>15.1</v>
      </c>
      <c r="R173" s="31">
        <v>13.4</v>
      </c>
      <c r="S173" s="31">
        <v>11.5</v>
      </c>
      <c r="T173" s="31">
        <v>9.4</v>
      </c>
      <c r="U173" s="31">
        <v>7.4</v>
      </c>
      <c r="V173" s="32">
        <v>6.4</v>
      </c>
      <c r="W173" s="28">
        <f t="shared" si="7"/>
        <v>0.001688792924510343</v>
      </c>
      <c r="X173" s="28">
        <f>SUM(X$41,$W$46:$W173)</f>
        <v>93.93258154413402</v>
      </c>
      <c r="Y173" s="29">
        <v>0.11</v>
      </c>
    </row>
    <row r="174" spans="1:25" ht="12.75">
      <c r="A174" s="20">
        <v>168</v>
      </c>
      <c r="B174" s="21" t="s">
        <v>94</v>
      </c>
      <c r="C174" s="23">
        <v>20.6</v>
      </c>
      <c r="D174" s="23">
        <v>22.7</v>
      </c>
      <c r="E174" s="23">
        <v>24.6</v>
      </c>
      <c r="F174" s="23">
        <v>27.5</v>
      </c>
      <c r="G174" s="78">
        <v>31.3</v>
      </c>
      <c r="H174" s="23">
        <v>35.3</v>
      </c>
      <c r="I174" s="23">
        <v>39</v>
      </c>
      <c r="J174" s="23">
        <v>39.7</v>
      </c>
      <c r="K174" s="23">
        <v>36.7</v>
      </c>
      <c r="L174" s="30">
        <v>32.8</v>
      </c>
      <c r="M174" s="23">
        <v>30.7</v>
      </c>
      <c r="N174" s="31">
        <v>30.9</v>
      </c>
      <c r="O174" s="31">
        <v>29.9</v>
      </c>
      <c r="P174" s="31">
        <v>27.7</v>
      </c>
      <c r="Q174" s="32">
        <v>24.8</v>
      </c>
      <c r="R174" s="31">
        <v>22.3</v>
      </c>
      <c r="S174" s="31">
        <v>20.4</v>
      </c>
      <c r="T174" s="31">
        <v>18.9</v>
      </c>
      <c r="U174" s="31">
        <v>17.3</v>
      </c>
      <c r="V174" s="32">
        <v>15.6</v>
      </c>
      <c r="W174" s="28">
        <f aca="true" t="shared" si="8" ref="W174:W201">100*$Y174/$Y$203</f>
        <v>0.3238797775951836</v>
      </c>
      <c r="X174" s="28">
        <f>SUM(X$41,$W$46:$W174)</f>
        <v>94.2564613217292</v>
      </c>
      <c r="Y174" s="29">
        <v>21.096</v>
      </c>
    </row>
    <row r="175" spans="1:25" ht="12.75">
      <c r="A175" s="20">
        <v>169</v>
      </c>
      <c r="B175" s="21" t="s">
        <v>116</v>
      </c>
      <c r="C175" s="23">
        <v>22.7</v>
      </c>
      <c r="D175" s="23">
        <v>25.3</v>
      </c>
      <c r="E175" s="23">
        <v>27.3</v>
      </c>
      <c r="F175" s="23">
        <v>29.1</v>
      </c>
      <c r="G175" s="78">
        <v>31.3</v>
      </c>
      <c r="H175" s="23">
        <v>33.5</v>
      </c>
      <c r="I175" s="23">
        <v>33.9</v>
      </c>
      <c r="J175" s="23">
        <v>33.1</v>
      </c>
      <c r="K175" s="23">
        <v>31.9</v>
      </c>
      <c r="L175" s="30">
        <v>30.6</v>
      </c>
      <c r="M175" s="23">
        <v>28.8</v>
      </c>
      <c r="N175" s="31">
        <v>26.7</v>
      </c>
      <c r="O175" s="31">
        <v>24.4</v>
      </c>
      <c r="P175" s="31">
        <v>22.1</v>
      </c>
      <c r="Q175" s="32">
        <v>19.9</v>
      </c>
      <c r="R175" s="31">
        <v>17.9</v>
      </c>
      <c r="S175" s="31">
        <v>15.9</v>
      </c>
      <c r="T175" s="31">
        <v>13.9</v>
      </c>
      <c r="U175" s="31">
        <v>11.9</v>
      </c>
      <c r="V175" s="32">
        <v>10</v>
      </c>
      <c r="W175" s="28">
        <f t="shared" si="8"/>
        <v>0.09578526414563664</v>
      </c>
      <c r="X175" s="28">
        <f>SUM(X$41,$W$46:$W175)</f>
        <v>94.35224658587484</v>
      </c>
      <c r="Y175" s="29">
        <v>6.239</v>
      </c>
    </row>
    <row r="176" spans="1:25" ht="12.75">
      <c r="A176" s="20">
        <v>170</v>
      </c>
      <c r="B176" s="21" t="s">
        <v>168</v>
      </c>
      <c r="C176" s="23">
        <v>28.1</v>
      </c>
      <c r="D176" s="23">
        <v>31.4</v>
      </c>
      <c r="E176" s="23">
        <v>32.7</v>
      </c>
      <c r="F176" s="23">
        <v>33.1</v>
      </c>
      <c r="G176" s="78">
        <v>31.6</v>
      </c>
      <c r="H176" s="23">
        <v>28.8</v>
      </c>
      <c r="I176" s="23">
        <v>22.5</v>
      </c>
      <c r="J176" s="23">
        <v>22.7</v>
      </c>
      <c r="K176" s="23">
        <v>22.7</v>
      </c>
      <c r="L176" s="30">
        <v>21.6</v>
      </c>
      <c r="M176" s="23">
        <v>19.2</v>
      </c>
      <c r="N176" s="31">
        <v>16.9</v>
      </c>
      <c r="O176" s="31">
        <v>15.1</v>
      </c>
      <c r="P176" s="31">
        <v>13.6</v>
      </c>
      <c r="Q176" s="32">
        <v>12.1</v>
      </c>
      <c r="R176" s="31">
        <v>10.6</v>
      </c>
      <c r="S176" s="31">
        <v>9.2</v>
      </c>
      <c r="T176" s="31">
        <v>7.7</v>
      </c>
      <c r="U176" s="31">
        <v>6.2</v>
      </c>
      <c r="V176" s="32">
        <v>4.8</v>
      </c>
      <c r="W176" s="28">
        <f t="shared" si="8"/>
        <v>0.10237155655122698</v>
      </c>
      <c r="X176" s="28">
        <f>SUM(X$41,$W$46:$W176)</f>
        <v>94.45461814242607</v>
      </c>
      <c r="Y176" s="29">
        <v>6.668</v>
      </c>
    </row>
    <row r="177" spans="1:25" ht="12.75">
      <c r="A177" s="20">
        <v>171</v>
      </c>
      <c r="B177" s="21" t="s">
        <v>54</v>
      </c>
      <c r="C177" s="23">
        <v>14.8</v>
      </c>
      <c r="D177" s="23">
        <v>24.2</v>
      </c>
      <c r="E177" s="23">
        <v>32</v>
      </c>
      <c r="F177" s="23">
        <v>34.7</v>
      </c>
      <c r="G177" s="78">
        <v>31.8</v>
      </c>
      <c r="H177" s="23">
        <v>31.6</v>
      </c>
      <c r="I177" s="23">
        <v>31</v>
      </c>
      <c r="J177" s="23">
        <v>28.2</v>
      </c>
      <c r="K177" s="23">
        <v>27.6</v>
      </c>
      <c r="L177" s="30">
        <v>27.1</v>
      </c>
      <c r="M177" s="23">
        <v>26.7</v>
      </c>
      <c r="N177" s="31">
        <v>24.9</v>
      </c>
      <c r="O177" s="31">
        <v>22.6</v>
      </c>
      <c r="P177" s="31">
        <v>20.8</v>
      </c>
      <c r="Q177" s="32">
        <v>19.4</v>
      </c>
      <c r="R177" s="31">
        <v>17.9</v>
      </c>
      <c r="S177" s="31">
        <v>16.1</v>
      </c>
      <c r="T177" s="31">
        <v>14.1</v>
      </c>
      <c r="U177" s="31">
        <v>12.3</v>
      </c>
      <c r="V177" s="32">
        <v>10.6</v>
      </c>
      <c r="W177" s="28">
        <f t="shared" si="8"/>
        <v>0.002348957431364386</v>
      </c>
      <c r="X177" s="28">
        <f>SUM(X$41,$W$46:$W177)</f>
        <v>94.45696709985744</v>
      </c>
      <c r="Y177" s="29">
        <v>0.153</v>
      </c>
    </row>
    <row r="178" spans="1:25" ht="12.75">
      <c r="A178" s="20">
        <v>172</v>
      </c>
      <c r="B178" s="21" t="s">
        <v>162</v>
      </c>
      <c r="C178" s="23">
        <v>27.7</v>
      </c>
      <c r="D178" s="23">
        <v>29.5</v>
      </c>
      <c r="E178" s="23">
        <v>31.1</v>
      </c>
      <c r="F178" s="23">
        <v>32.3</v>
      </c>
      <c r="G178" s="78">
        <v>32.1</v>
      </c>
      <c r="H178" s="23">
        <v>33.1</v>
      </c>
      <c r="I178" s="23">
        <v>32.9</v>
      </c>
      <c r="J178" s="23">
        <v>32.1</v>
      </c>
      <c r="K178" s="23">
        <v>30.5</v>
      </c>
      <c r="L178" s="30">
        <v>27.4</v>
      </c>
      <c r="M178" s="23">
        <v>24.2</v>
      </c>
      <c r="N178" s="31">
        <v>22.3</v>
      </c>
      <c r="O178" s="31">
        <v>20.2</v>
      </c>
      <c r="P178" s="31">
        <v>17.9</v>
      </c>
      <c r="Q178" s="32">
        <v>15.6</v>
      </c>
      <c r="R178" s="31">
        <v>13.3</v>
      </c>
      <c r="S178" s="31">
        <v>11.2</v>
      </c>
      <c r="T178" s="31">
        <v>9.3</v>
      </c>
      <c r="U178" s="31">
        <v>8</v>
      </c>
      <c r="V178" s="32">
        <v>6.9</v>
      </c>
      <c r="W178" s="28">
        <f t="shared" si="8"/>
        <v>0.10492009860094258</v>
      </c>
      <c r="X178" s="28">
        <f>SUM(X$41,$W$46:$W178)</f>
        <v>94.56188719845838</v>
      </c>
      <c r="Y178" s="29">
        <v>6.834</v>
      </c>
    </row>
    <row r="179" spans="1:25" ht="12.75">
      <c r="A179" s="20">
        <v>173</v>
      </c>
      <c r="B179" s="21" t="s">
        <v>194</v>
      </c>
      <c r="C179" s="23">
        <v>33.1</v>
      </c>
      <c r="D179" s="23">
        <v>33</v>
      </c>
      <c r="E179" s="23">
        <v>33</v>
      </c>
      <c r="F179" s="23">
        <v>32.7</v>
      </c>
      <c r="G179" s="78">
        <v>32.2</v>
      </c>
      <c r="H179" s="23">
        <v>32</v>
      </c>
      <c r="I179" s="23">
        <v>32.6</v>
      </c>
      <c r="J179" s="23">
        <v>33.1</v>
      </c>
      <c r="K179" s="23">
        <v>34.3</v>
      </c>
      <c r="L179" s="30">
        <v>35.5</v>
      </c>
      <c r="M179" s="23">
        <v>35.6</v>
      </c>
      <c r="N179" s="31">
        <v>35.2</v>
      </c>
      <c r="O179" s="31">
        <v>34.7</v>
      </c>
      <c r="P179" s="31">
        <v>34.1</v>
      </c>
      <c r="Q179" s="32">
        <v>33.5</v>
      </c>
      <c r="R179" s="31">
        <v>32.4</v>
      </c>
      <c r="S179" s="31">
        <v>30.7</v>
      </c>
      <c r="T179" s="31">
        <v>28.6</v>
      </c>
      <c r="U179" s="31">
        <v>26.1</v>
      </c>
      <c r="V179" s="32">
        <v>23.9</v>
      </c>
      <c r="W179" s="28">
        <f t="shared" si="8"/>
        <v>0.20363772137004715</v>
      </c>
      <c r="X179" s="28">
        <f>SUM(X$41,$W$46:$W179)</f>
        <v>94.76552491982842</v>
      </c>
      <c r="Y179" s="29">
        <v>13.264</v>
      </c>
    </row>
    <row r="180" spans="1:25" ht="12.75">
      <c r="A180" s="20">
        <v>174</v>
      </c>
      <c r="B180" s="21" t="s">
        <v>164</v>
      </c>
      <c r="C180" s="23">
        <v>27.8</v>
      </c>
      <c r="D180" s="23">
        <v>29.9</v>
      </c>
      <c r="E180" s="23">
        <v>31.2</v>
      </c>
      <c r="F180" s="23">
        <v>32</v>
      </c>
      <c r="G180" s="78">
        <v>32.3</v>
      </c>
      <c r="H180" s="23">
        <v>33.4</v>
      </c>
      <c r="I180" s="23">
        <v>37.1</v>
      </c>
      <c r="J180" s="23">
        <v>33.9</v>
      </c>
      <c r="K180" s="25">
        <v>2</v>
      </c>
      <c r="L180" s="30">
        <v>16.1</v>
      </c>
      <c r="M180" s="23">
        <v>23.3</v>
      </c>
      <c r="N180" s="31">
        <v>27.3</v>
      </c>
      <c r="O180" s="31">
        <v>27.2</v>
      </c>
      <c r="P180" s="31">
        <v>24.5</v>
      </c>
      <c r="Q180" s="32">
        <v>20.6</v>
      </c>
      <c r="R180" s="31">
        <v>17.9</v>
      </c>
      <c r="S180" s="31">
        <v>16.9</v>
      </c>
      <c r="T180" s="31">
        <v>16.3</v>
      </c>
      <c r="U180" s="31">
        <v>15.1</v>
      </c>
      <c r="V180" s="32">
        <v>13.1</v>
      </c>
      <c r="W180" s="28">
        <f t="shared" si="8"/>
        <v>0.14176648968116826</v>
      </c>
      <c r="X180" s="28">
        <f>SUM(X$41,$W$46:$W180)</f>
        <v>94.9072914095096</v>
      </c>
      <c r="Y180" s="29">
        <v>9.234</v>
      </c>
    </row>
    <row r="181" spans="1:25" ht="12.75">
      <c r="A181" s="20">
        <v>175</v>
      </c>
      <c r="B181" s="21" t="s">
        <v>137</v>
      </c>
      <c r="C181" s="23">
        <v>25</v>
      </c>
      <c r="D181" s="23">
        <v>27.4</v>
      </c>
      <c r="E181" s="23">
        <v>29.8</v>
      </c>
      <c r="F181" s="23">
        <v>31.5</v>
      </c>
      <c r="G181" s="78">
        <v>32.5</v>
      </c>
      <c r="H181" s="23">
        <v>32.5</v>
      </c>
      <c r="I181" s="23">
        <v>30.6</v>
      </c>
      <c r="J181" s="23">
        <v>29.3</v>
      </c>
      <c r="K181" s="23">
        <v>26.4</v>
      </c>
      <c r="L181" s="30">
        <v>22.5</v>
      </c>
      <c r="M181" s="23">
        <v>20.2</v>
      </c>
      <c r="N181" s="31">
        <v>20.5</v>
      </c>
      <c r="O181" s="31">
        <v>19.7</v>
      </c>
      <c r="P181" s="31">
        <v>18.8</v>
      </c>
      <c r="Q181" s="32">
        <v>17.1</v>
      </c>
      <c r="R181" s="31">
        <v>15.6</v>
      </c>
      <c r="S181" s="31">
        <v>14.2</v>
      </c>
      <c r="T181" s="31">
        <v>13</v>
      </c>
      <c r="U181" s="31">
        <v>11.9</v>
      </c>
      <c r="V181" s="32">
        <v>10.8</v>
      </c>
      <c r="W181" s="28">
        <f t="shared" si="8"/>
        <v>0.17621786534117925</v>
      </c>
      <c r="X181" s="28">
        <f>SUM(X$41,$W$46:$W181)</f>
        <v>95.08350927485077</v>
      </c>
      <c r="Y181" s="29">
        <v>11.478</v>
      </c>
    </row>
    <row r="182" spans="1:25" ht="12.75">
      <c r="A182" s="20">
        <v>176</v>
      </c>
      <c r="B182" s="21" t="s">
        <v>120</v>
      </c>
      <c r="C182" s="23">
        <v>23</v>
      </c>
      <c r="D182" s="23">
        <v>26.4</v>
      </c>
      <c r="E182" s="23">
        <v>29.7</v>
      </c>
      <c r="F182" s="23">
        <v>31.5</v>
      </c>
      <c r="G182" s="78">
        <v>32.6</v>
      </c>
      <c r="H182" s="23">
        <v>33.6</v>
      </c>
      <c r="I182" s="23">
        <v>35</v>
      </c>
      <c r="J182" s="23">
        <v>30.7</v>
      </c>
      <c r="K182" s="23">
        <v>29.4</v>
      </c>
      <c r="L182" s="30">
        <v>30</v>
      </c>
      <c r="M182" s="23">
        <v>29.1</v>
      </c>
      <c r="N182" s="31">
        <v>26.8</v>
      </c>
      <c r="O182" s="31">
        <v>24.1</v>
      </c>
      <c r="P182" s="31">
        <v>21.6</v>
      </c>
      <c r="Q182" s="32">
        <v>19.8</v>
      </c>
      <c r="R182" s="31">
        <v>18.4</v>
      </c>
      <c r="S182" s="31">
        <v>16.9</v>
      </c>
      <c r="T182" s="31">
        <v>15.1</v>
      </c>
      <c r="U182" s="31">
        <v>13.2</v>
      </c>
      <c r="V182" s="32">
        <v>11.5</v>
      </c>
      <c r="W182" s="28">
        <f t="shared" si="8"/>
        <v>0.012251425034175036</v>
      </c>
      <c r="X182" s="28">
        <f>SUM(X$41,$W$46:$W182)</f>
        <v>95.09576069988495</v>
      </c>
      <c r="Y182" s="29">
        <v>0.798</v>
      </c>
    </row>
    <row r="183" spans="1:25" ht="12.75">
      <c r="A183" s="20">
        <v>177</v>
      </c>
      <c r="B183" s="21" t="s">
        <v>157</v>
      </c>
      <c r="C183" s="23">
        <v>27.1</v>
      </c>
      <c r="D183" s="23">
        <v>29.6</v>
      </c>
      <c r="E183" s="23">
        <v>31</v>
      </c>
      <c r="F183" s="23">
        <v>31.5</v>
      </c>
      <c r="G183" s="78">
        <v>32.6</v>
      </c>
      <c r="H183" s="23">
        <v>32</v>
      </c>
      <c r="I183" s="23">
        <v>31.3</v>
      </c>
      <c r="J183" s="23">
        <v>27.5</v>
      </c>
      <c r="K183" s="23">
        <v>22.7</v>
      </c>
      <c r="L183" s="30">
        <v>16.2</v>
      </c>
      <c r="M183" s="23">
        <v>15.7</v>
      </c>
      <c r="N183" s="31">
        <v>15.9</v>
      </c>
      <c r="O183" s="31">
        <v>15.3</v>
      </c>
      <c r="P183" s="31">
        <v>13.6</v>
      </c>
      <c r="Q183" s="32">
        <v>11.2</v>
      </c>
      <c r="R183" s="31">
        <v>8.8</v>
      </c>
      <c r="S183" s="31">
        <v>7.1</v>
      </c>
      <c r="T183" s="31">
        <v>6</v>
      </c>
      <c r="U183" s="31">
        <v>5.1</v>
      </c>
      <c r="V183" s="32">
        <v>4</v>
      </c>
      <c r="W183" s="28">
        <f t="shared" si="8"/>
        <v>0.5043963885623892</v>
      </c>
      <c r="X183" s="28">
        <f>SUM(X$41,$W$46:$W183)</f>
        <v>95.60015708844733</v>
      </c>
      <c r="Y183" s="29">
        <v>32.854</v>
      </c>
    </row>
    <row r="184" spans="1:25" ht="12.75">
      <c r="A184" s="20">
        <v>178</v>
      </c>
      <c r="B184" s="21" t="s">
        <v>203</v>
      </c>
      <c r="C184" s="23">
        <v>37</v>
      </c>
      <c r="D184" s="23">
        <v>33.8</v>
      </c>
      <c r="E184" s="23">
        <v>32.4</v>
      </c>
      <c r="F184" s="23">
        <v>32.2</v>
      </c>
      <c r="G184" s="78">
        <v>32.9</v>
      </c>
      <c r="H184" s="23">
        <v>34.4</v>
      </c>
      <c r="I184" s="23">
        <v>31.7</v>
      </c>
      <c r="J184" s="23">
        <v>30.3</v>
      </c>
      <c r="K184" s="23">
        <v>29.4</v>
      </c>
      <c r="L184" s="30">
        <v>27.5</v>
      </c>
      <c r="M184" s="23">
        <v>24.5</v>
      </c>
      <c r="N184" s="31">
        <v>21.4</v>
      </c>
      <c r="O184" s="31">
        <v>18.9</v>
      </c>
      <c r="P184" s="31">
        <v>16.5</v>
      </c>
      <c r="Q184" s="32">
        <v>14.6</v>
      </c>
      <c r="R184" s="31">
        <v>12.5</v>
      </c>
      <c r="S184" s="31">
        <v>10.5</v>
      </c>
      <c r="T184" s="31">
        <v>9.1</v>
      </c>
      <c r="U184" s="31">
        <v>8</v>
      </c>
      <c r="V184" s="32">
        <v>6.7</v>
      </c>
      <c r="W184" s="28">
        <f t="shared" si="8"/>
        <v>0.004237334974225952</v>
      </c>
      <c r="X184" s="28">
        <f>SUM(X$41,$W$46:$W184)</f>
        <v>95.60439442342155</v>
      </c>
      <c r="Y184" s="29">
        <v>0.276</v>
      </c>
    </row>
    <row r="185" spans="1:25" ht="12.75">
      <c r="A185" s="20">
        <v>179</v>
      </c>
      <c r="B185" s="21" t="s">
        <v>104</v>
      </c>
      <c r="C185" s="23">
        <v>21.4</v>
      </c>
      <c r="D185" s="23">
        <v>24.1</v>
      </c>
      <c r="E185" s="23">
        <v>27.2</v>
      </c>
      <c r="F185" s="23">
        <v>30.3</v>
      </c>
      <c r="G185" s="78">
        <v>33.2</v>
      </c>
      <c r="H185" s="23">
        <v>33.9</v>
      </c>
      <c r="I185" s="23">
        <v>32</v>
      </c>
      <c r="J185" s="23">
        <v>32.2</v>
      </c>
      <c r="K185" s="23">
        <v>32</v>
      </c>
      <c r="L185" s="30">
        <v>29.8</v>
      </c>
      <c r="M185" s="23">
        <v>26.3</v>
      </c>
      <c r="N185" s="31">
        <v>25.9</v>
      </c>
      <c r="O185" s="31">
        <v>25</v>
      </c>
      <c r="P185" s="31">
        <v>23.7</v>
      </c>
      <c r="Q185" s="32">
        <v>21.9</v>
      </c>
      <c r="R185" s="31">
        <v>19.7</v>
      </c>
      <c r="S185" s="31">
        <v>17.7</v>
      </c>
      <c r="T185" s="31">
        <v>16</v>
      </c>
      <c r="U185" s="31">
        <v>14.6</v>
      </c>
      <c r="V185" s="32">
        <v>13.3</v>
      </c>
      <c r="W185" s="28">
        <f t="shared" si="8"/>
        <v>0.20305432017794364</v>
      </c>
      <c r="X185" s="28">
        <f>SUM(X$41,$W$46:$W185)</f>
        <v>95.8074487435995</v>
      </c>
      <c r="Y185" s="29">
        <v>13.226</v>
      </c>
    </row>
    <row r="186" spans="1:25" ht="12.75">
      <c r="A186" s="20">
        <v>180</v>
      </c>
      <c r="B186" s="21" t="s">
        <v>152</v>
      </c>
      <c r="C186" s="23">
        <v>26.8</v>
      </c>
      <c r="D186" s="23">
        <v>28</v>
      </c>
      <c r="E186" s="23">
        <v>29.8</v>
      </c>
      <c r="F186" s="23">
        <v>31.6</v>
      </c>
      <c r="G186" s="78">
        <v>33.3</v>
      </c>
      <c r="H186" s="23">
        <v>32.9</v>
      </c>
      <c r="I186" s="23">
        <v>32.8</v>
      </c>
      <c r="J186" s="23">
        <v>34.4</v>
      </c>
      <c r="K186" s="23">
        <v>33.6</v>
      </c>
      <c r="L186" s="30">
        <v>30.5</v>
      </c>
      <c r="M186" s="23">
        <v>31.8</v>
      </c>
      <c r="N186" s="31">
        <v>33.2</v>
      </c>
      <c r="O186" s="31">
        <v>32.8</v>
      </c>
      <c r="P186" s="31">
        <v>31.5</v>
      </c>
      <c r="Q186" s="32">
        <v>29.1</v>
      </c>
      <c r="R186" s="31">
        <v>26.3</v>
      </c>
      <c r="S186" s="31">
        <v>23.8</v>
      </c>
      <c r="T186" s="31">
        <v>21.6</v>
      </c>
      <c r="U186" s="31">
        <v>19.8</v>
      </c>
      <c r="V186" s="32">
        <v>17.9</v>
      </c>
      <c r="W186" s="28">
        <f t="shared" si="8"/>
        <v>0.44441353441637177</v>
      </c>
      <c r="X186" s="28">
        <f>SUM(X$41,$W$46:$W186)</f>
        <v>96.25186227801586</v>
      </c>
      <c r="Y186" s="29">
        <v>28.947</v>
      </c>
    </row>
    <row r="187" spans="1:25" ht="12.75">
      <c r="A187" s="20">
        <v>181</v>
      </c>
      <c r="B187" s="21" t="s">
        <v>177</v>
      </c>
      <c r="C187" s="23">
        <v>29.1</v>
      </c>
      <c r="D187" s="23">
        <v>30.3</v>
      </c>
      <c r="E187" s="23">
        <v>30.7</v>
      </c>
      <c r="F187" s="23">
        <v>31.6</v>
      </c>
      <c r="G187" s="78">
        <v>33.3</v>
      </c>
      <c r="H187" s="23">
        <v>35</v>
      </c>
      <c r="I187" s="23">
        <v>34</v>
      </c>
      <c r="J187" s="23">
        <v>30.3</v>
      </c>
      <c r="K187" s="23">
        <v>25.2</v>
      </c>
      <c r="L187" s="30">
        <v>17</v>
      </c>
      <c r="M187" s="23">
        <v>9.7</v>
      </c>
      <c r="N187" s="31">
        <v>10.8</v>
      </c>
      <c r="O187" s="31">
        <v>9.8</v>
      </c>
      <c r="P187" s="31">
        <v>9.4</v>
      </c>
      <c r="Q187" s="32">
        <v>8.6</v>
      </c>
      <c r="R187" s="31">
        <v>7.6</v>
      </c>
      <c r="S187" s="31">
        <v>6.8</v>
      </c>
      <c r="T187" s="31">
        <v>6.6</v>
      </c>
      <c r="U187" s="31">
        <v>6.4</v>
      </c>
      <c r="V187" s="32">
        <v>5.8</v>
      </c>
      <c r="W187" s="28">
        <f t="shared" si="8"/>
        <v>0.028187489176372635</v>
      </c>
      <c r="X187" s="28">
        <f>SUM(X$41,$W$46:$W187)</f>
        <v>96.28004976719224</v>
      </c>
      <c r="Y187" s="29">
        <v>1.836</v>
      </c>
    </row>
    <row r="188" spans="1:25" ht="12.75">
      <c r="A188" s="20">
        <v>182</v>
      </c>
      <c r="B188" s="21" t="s">
        <v>155</v>
      </c>
      <c r="C188" s="23">
        <v>27</v>
      </c>
      <c r="D188" s="23">
        <v>27.7</v>
      </c>
      <c r="E188" s="23">
        <v>28.8</v>
      </c>
      <c r="F188" s="23">
        <v>30.8</v>
      </c>
      <c r="G188" s="78">
        <v>33.4</v>
      </c>
      <c r="H188" s="23">
        <v>34</v>
      </c>
      <c r="I188" s="23">
        <v>34.7</v>
      </c>
      <c r="J188" s="23">
        <v>33.2</v>
      </c>
      <c r="K188" s="23">
        <v>29</v>
      </c>
      <c r="L188" s="30">
        <v>22.1</v>
      </c>
      <c r="M188" s="23">
        <v>13.2</v>
      </c>
      <c r="N188" s="31">
        <v>7.3</v>
      </c>
      <c r="O188" s="31">
        <v>5.9</v>
      </c>
      <c r="P188" s="31">
        <v>5.9</v>
      </c>
      <c r="Q188" s="32">
        <v>4.8</v>
      </c>
      <c r="R188" s="31">
        <v>4.6</v>
      </c>
      <c r="S188" s="31">
        <v>4.5</v>
      </c>
      <c r="T188" s="31">
        <v>4.6</v>
      </c>
      <c r="U188" s="31">
        <v>4.6</v>
      </c>
      <c r="V188" s="32">
        <v>4.5</v>
      </c>
      <c r="W188" s="28">
        <f t="shared" si="8"/>
        <v>0.01727174581885578</v>
      </c>
      <c r="X188" s="28">
        <f>SUM(X$41,$W$46:$W188)</f>
        <v>96.2973215130111</v>
      </c>
      <c r="Y188" s="29">
        <v>1.125</v>
      </c>
    </row>
    <row r="189" spans="1:25" ht="12.75">
      <c r="A189" s="20">
        <v>183</v>
      </c>
      <c r="B189" s="21" t="s">
        <v>186</v>
      </c>
      <c r="C189" s="23">
        <v>31.4</v>
      </c>
      <c r="D189" s="23">
        <v>33.2</v>
      </c>
      <c r="E189" s="23">
        <v>33.2</v>
      </c>
      <c r="F189" s="23">
        <v>33.4</v>
      </c>
      <c r="G189" s="78">
        <v>33.5</v>
      </c>
      <c r="H189" s="23">
        <v>29.1</v>
      </c>
      <c r="I189" s="23">
        <v>25.4</v>
      </c>
      <c r="J189" s="23">
        <v>23.3</v>
      </c>
      <c r="K189" s="23">
        <v>21.9</v>
      </c>
      <c r="L189" s="30">
        <v>19</v>
      </c>
      <c r="M189" s="23">
        <v>16.7</v>
      </c>
      <c r="N189" s="31">
        <v>14.5</v>
      </c>
      <c r="O189" s="31">
        <v>12.5</v>
      </c>
      <c r="P189" s="31">
        <v>10.5</v>
      </c>
      <c r="Q189" s="32">
        <v>9.1</v>
      </c>
      <c r="R189" s="31">
        <v>7.8</v>
      </c>
      <c r="S189" s="31">
        <v>6.2</v>
      </c>
      <c r="T189" s="31">
        <v>4.6</v>
      </c>
      <c r="U189" s="31">
        <v>3.1</v>
      </c>
      <c r="V189" s="32">
        <v>1.6</v>
      </c>
      <c r="W189" s="28">
        <f t="shared" si="8"/>
        <v>1.600760755154504</v>
      </c>
      <c r="X189" s="28">
        <f>SUM(X$41,$W$46:$W189)</f>
        <v>97.89808226816561</v>
      </c>
      <c r="Y189" s="29">
        <v>104.266</v>
      </c>
    </row>
    <row r="190" spans="1:25" ht="12.75">
      <c r="A190" s="20">
        <v>184</v>
      </c>
      <c r="B190" s="21" t="s">
        <v>188</v>
      </c>
      <c r="C190" s="23">
        <v>31.9</v>
      </c>
      <c r="D190" s="23">
        <v>31.4</v>
      </c>
      <c r="E190" s="23">
        <v>31.6</v>
      </c>
      <c r="F190" s="23">
        <v>32.7</v>
      </c>
      <c r="G190" s="78">
        <v>33.9</v>
      </c>
      <c r="H190" s="23">
        <v>33.3</v>
      </c>
      <c r="I190" s="23">
        <v>31.5</v>
      </c>
      <c r="J190" s="23">
        <v>32.7</v>
      </c>
      <c r="K190" s="23">
        <v>29.4</v>
      </c>
      <c r="L190" s="30">
        <v>28.3</v>
      </c>
      <c r="M190" s="23">
        <v>25</v>
      </c>
      <c r="N190" s="31">
        <v>22.6</v>
      </c>
      <c r="O190" s="31">
        <v>22.6</v>
      </c>
      <c r="P190" s="31">
        <v>21.7</v>
      </c>
      <c r="Q190" s="32">
        <v>20.2</v>
      </c>
      <c r="R190" s="31">
        <v>18.1</v>
      </c>
      <c r="S190" s="31">
        <v>16.1</v>
      </c>
      <c r="T190" s="31">
        <v>14.2</v>
      </c>
      <c r="U190" s="31">
        <v>12.7</v>
      </c>
      <c r="V190" s="32">
        <v>11.2</v>
      </c>
      <c r="W190" s="28">
        <f t="shared" si="8"/>
        <v>0.42981315195083236</v>
      </c>
      <c r="X190" s="28">
        <f>SUM(X$41,$W$46:$W190)</f>
        <v>98.32789542011645</v>
      </c>
      <c r="Y190" s="29">
        <v>27.996</v>
      </c>
    </row>
    <row r="191" spans="1:25" ht="12.75">
      <c r="A191" s="20">
        <v>185</v>
      </c>
      <c r="B191" s="21" t="s">
        <v>175</v>
      </c>
      <c r="C191" s="23">
        <v>28.8</v>
      </c>
      <c r="D191" s="23">
        <v>29.9</v>
      </c>
      <c r="E191" s="23">
        <v>31</v>
      </c>
      <c r="F191" s="23">
        <v>32.1</v>
      </c>
      <c r="G191" s="78">
        <v>34.2</v>
      </c>
      <c r="H191" s="23">
        <v>35.6</v>
      </c>
      <c r="I191" s="23">
        <v>36.7</v>
      </c>
      <c r="J191" s="23">
        <v>33.5</v>
      </c>
      <c r="K191" s="23">
        <v>28.7</v>
      </c>
      <c r="L191" s="30">
        <v>23.6</v>
      </c>
      <c r="M191" s="23">
        <v>21</v>
      </c>
      <c r="N191" s="31">
        <v>19.9</v>
      </c>
      <c r="O191" s="31">
        <v>18.3</v>
      </c>
      <c r="P191" s="31">
        <v>16.7</v>
      </c>
      <c r="Q191" s="32">
        <v>15</v>
      </c>
      <c r="R191" s="31">
        <v>13.4</v>
      </c>
      <c r="S191" s="31">
        <v>12.1</v>
      </c>
      <c r="T191" s="31">
        <v>10.9</v>
      </c>
      <c r="U191" s="31">
        <v>9.8</v>
      </c>
      <c r="V191" s="32">
        <v>8.6</v>
      </c>
      <c r="W191" s="28">
        <f t="shared" si="8"/>
        <v>0.2853292409274975</v>
      </c>
      <c r="X191" s="28">
        <f>SUM(X$41,$W$46:$W191)</f>
        <v>98.61322466104394</v>
      </c>
      <c r="Y191" s="29">
        <v>18.585</v>
      </c>
    </row>
    <row r="192" spans="1:25" ht="12.75">
      <c r="A192" s="20">
        <v>186</v>
      </c>
      <c r="B192" s="21" t="s">
        <v>143</v>
      </c>
      <c r="C192" s="23">
        <v>25.5</v>
      </c>
      <c r="D192" s="23">
        <v>28.6</v>
      </c>
      <c r="E192" s="23">
        <v>30.7</v>
      </c>
      <c r="F192" s="23">
        <v>32.7</v>
      </c>
      <c r="G192" s="78">
        <v>34.2</v>
      </c>
      <c r="H192" s="23">
        <v>34.6</v>
      </c>
      <c r="I192" s="23">
        <v>34.7</v>
      </c>
      <c r="J192" s="23">
        <v>24.5</v>
      </c>
      <c r="K192" s="23">
        <v>20</v>
      </c>
      <c r="L192" s="30">
        <v>19.8</v>
      </c>
      <c r="M192" s="23">
        <v>19.9</v>
      </c>
      <c r="N192" s="31">
        <v>19.3</v>
      </c>
      <c r="O192" s="31">
        <v>17.2</v>
      </c>
      <c r="P192" s="31">
        <v>14</v>
      </c>
      <c r="Q192" s="32">
        <v>10.7</v>
      </c>
      <c r="R192" s="31">
        <v>8.5</v>
      </c>
      <c r="S192" s="31">
        <v>7.6</v>
      </c>
      <c r="T192" s="31">
        <v>7.4</v>
      </c>
      <c r="U192" s="31">
        <v>6.5</v>
      </c>
      <c r="V192" s="32">
        <v>5</v>
      </c>
      <c r="W192" s="28">
        <f t="shared" si="8"/>
        <v>0.09085705933865647</v>
      </c>
      <c r="X192" s="28">
        <f>SUM(X$41,$W$46:$W192)</f>
        <v>98.7040817203826</v>
      </c>
      <c r="Y192" s="29">
        <v>5.918</v>
      </c>
    </row>
    <row r="193" spans="1:25" ht="12.75">
      <c r="A193" s="20">
        <v>187</v>
      </c>
      <c r="B193" s="21" t="s">
        <v>182</v>
      </c>
      <c r="C193" s="23">
        <v>31</v>
      </c>
      <c r="D193" s="23">
        <v>33.4</v>
      </c>
      <c r="E193" s="23">
        <v>31.6</v>
      </c>
      <c r="F193" s="23">
        <v>32.6</v>
      </c>
      <c r="G193" s="78">
        <v>34.4</v>
      </c>
      <c r="H193" s="23">
        <v>34</v>
      </c>
      <c r="I193" s="23">
        <v>32.6</v>
      </c>
      <c r="J193" s="23">
        <v>29.8</v>
      </c>
      <c r="K193" s="23">
        <v>29</v>
      </c>
      <c r="L193" s="30">
        <v>24.7</v>
      </c>
      <c r="M193" s="23">
        <v>21.3</v>
      </c>
      <c r="N193" s="31">
        <v>20.2</v>
      </c>
      <c r="O193" s="31">
        <v>18.7</v>
      </c>
      <c r="P193" s="31">
        <v>16.6</v>
      </c>
      <c r="Q193" s="32">
        <v>14.5</v>
      </c>
      <c r="R193" s="31">
        <v>12.4</v>
      </c>
      <c r="S193" s="31">
        <v>10.6</v>
      </c>
      <c r="T193" s="31">
        <v>8.8</v>
      </c>
      <c r="U193" s="31">
        <v>7.1</v>
      </c>
      <c r="V193" s="32">
        <v>5.3</v>
      </c>
      <c r="W193" s="28">
        <f t="shared" si="8"/>
        <v>0.08387159769636367</v>
      </c>
      <c r="X193" s="28">
        <f>SUM(X$41,$W$46:$W193)</f>
        <v>98.78795331807896</v>
      </c>
      <c r="Y193" s="29">
        <v>5.463</v>
      </c>
    </row>
    <row r="194" spans="1:25" ht="12.75">
      <c r="A194" s="20">
        <v>188</v>
      </c>
      <c r="B194" s="21" t="s">
        <v>133</v>
      </c>
      <c r="C194" s="23">
        <v>24.3</v>
      </c>
      <c r="D194" s="23">
        <v>26.3</v>
      </c>
      <c r="E194" s="23">
        <v>28.7</v>
      </c>
      <c r="F194" s="23">
        <v>31.5</v>
      </c>
      <c r="G194" s="78">
        <v>34.9</v>
      </c>
      <c r="H194" s="23">
        <v>37.1</v>
      </c>
      <c r="I194" s="23">
        <v>38.3</v>
      </c>
      <c r="J194" s="23">
        <v>36.4</v>
      </c>
      <c r="K194" s="23">
        <v>30.5</v>
      </c>
      <c r="L194" s="30">
        <v>26.3</v>
      </c>
      <c r="M194" s="23">
        <v>20.7</v>
      </c>
      <c r="N194" s="31">
        <v>19.4</v>
      </c>
      <c r="O194" s="31">
        <v>19.2</v>
      </c>
      <c r="P194" s="31">
        <v>17.7</v>
      </c>
      <c r="Q194" s="32">
        <v>15.5</v>
      </c>
      <c r="R194" s="31">
        <v>13.1</v>
      </c>
      <c r="S194" s="31">
        <v>11</v>
      </c>
      <c r="T194" s="31">
        <v>9.4</v>
      </c>
      <c r="U194" s="31">
        <v>8.3</v>
      </c>
      <c r="V194" s="32">
        <v>6.9</v>
      </c>
      <c r="W194" s="28">
        <f t="shared" si="8"/>
        <v>0.03848912601588573</v>
      </c>
      <c r="X194" s="28">
        <f>SUM(X$41,$W$46:$W194)</f>
        <v>98.82644244409485</v>
      </c>
      <c r="Y194" s="29">
        <v>2.507</v>
      </c>
    </row>
    <row r="195" spans="1:25" ht="12.75">
      <c r="A195" s="20">
        <v>189</v>
      </c>
      <c r="B195" s="21" t="s">
        <v>181</v>
      </c>
      <c r="C195" s="23">
        <v>30.8</v>
      </c>
      <c r="D195" s="23">
        <v>31.8</v>
      </c>
      <c r="E195" s="23">
        <v>33.2</v>
      </c>
      <c r="F195" s="23">
        <v>33.7</v>
      </c>
      <c r="G195" s="78">
        <v>34.9</v>
      </c>
      <c r="H195" s="23">
        <v>36.2</v>
      </c>
      <c r="I195" s="23">
        <v>35.4</v>
      </c>
      <c r="J195" s="23">
        <v>31.4</v>
      </c>
      <c r="K195" s="23">
        <v>26.8</v>
      </c>
      <c r="L195" s="30">
        <v>16.6</v>
      </c>
      <c r="M195" s="23">
        <v>8.4</v>
      </c>
      <c r="N195" s="31">
        <v>10</v>
      </c>
      <c r="O195" s="31">
        <v>11</v>
      </c>
      <c r="P195" s="31">
        <v>10.6</v>
      </c>
      <c r="Q195" s="32">
        <v>9.5</v>
      </c>
      <c r="R195" s="31">
        <v>8.5</v>
      </c>
      <c r="S195" s="31">
        <v>7.8</v>
      </c>
      <c r="T195" s="31">
        <v>7.5</v>
      </c>
      <c r="U195" s="31">
        <v>7.3</v>
      </c>
      <c r="V195" s="32">
        <v>6.9</v>
      </c>
      <c r="W195" s="28">
        <f t="shared" si="8"/>
        <v>0.20142693790523364</v>
      </c>
      <c r="X195" s="28">
        <f>SUM(X$41,$W$46:$W195)</f>
        <v>99.02786938200009</v>
      </c>
      <c r="Y195" s="29">
        <v>13.12</v>
      </c>
    </row>
    <row r="196" spans="1:25" ht="12.75">
      <c r="A196" s="20">
        <v>190</v>
      </c>
      <c r="B196" s="21" t="s">
        <v>121</v>
      </c>
      <c r="C196" s="23">
        <v>23</v>
      </c>
      <c r="D196" s="23">
        <v>25.8</v>
      </c>
      <c r="E196" s="23">
        <v>32</v>
      </c>
      <c r="F196" s="23">
        <v>38.1</v>
      </c>
      <c r="G196" s="78">
        <v>35.2</v>
      </c>
      <c r="H196" s="23">
        <v>30.3</v>
      </c>
      <c r="I196" s="23">
        <v>25.6</v>
      </c>
      <c r="J196" s="23">
        <v>19.4</v>
      </c>
      <c r="K196" s="23">
        <v>18.1</v>
      </c>
      <c r="L196" s="30">
        <v>12</v>
      </c>
      <c r="M196" s="23">
        <v>8.8</v>
      </c>
      <c r="N196" s="31">
        <v>6.8</v>
      </c>
      <c r="O196" s="31">
        <v>5.7</v>
      </c>
      <c r="P196" s="31">
        <v>4.9</v>
      </c>
      <c r="Q196" s="32">
        <v>3.4</v>
      </c>
      <c r="R196" s="31">
        <v>1.1</v>
      </c>
      <c r="S196" s="26">
        <v>-1.3</v>
      </c>
      <c r="T196" s="35">
        <v>-2.9</v>
      </c>
      <c r="U196" s="35">
        <v>-3.7</v>
      </c>
      <c r="V196" s="36">
        <v>-3.9</v>
      </c>
      <c r="W196" s="28">
        <f t="shared" si="8"/>
        <v>0.001704145587460437</v>
      </c>
      <c r="X196" s="28">
        <f>SUM(X$41,$W$46:$W196)</f>
        <v>99.02957352758754</v>
      </c>
      <c r="Y196" s="29">
        <v>0.111</v>
      </c>
    </row>
    <row r="197" spans="1:25" ht="12.75">
      <c r="A197" s="20">
        <v>191</v>
      </c>
      <c r="B197" s="21" t="s">
        <v>165</v>
      </c>
      <c r="C197" s="23">
        <v>27.9</v>
      </c>
      <c r="D197" s="23">
        <v>29.9</v>
      </c>
      <c r="E197" s="23">
        <v>31.7</v>
      </c>
      <c r="F197" s="23">
        <v>33.5</v>
      </c>
      <c r="G197" s="78">
        <v>35.5</v>
      </c>
      <c r="H197" s="23">
        <v>37.9</v>
      </c>
      <c r="I197" s="23">
        <v>39</v>
      </c>
      <c r="J197" s="23">
        <v>34.8</v>
      </c>
      <c r="K197" s="23">
        <v>28.7</v>
      </c>
      <c r="L197" s="30">
        <v>26.1</v>
      </c>
      <c r="M197" s="23">
        <v>24.6</v>
      </c>
      <c r="N197" s="31">
        <v>23.3</v>
      </c>
      <c r="O197" s="31">
        <v>20.9</v>
      </c>
      <c r="P197" s="31">
        <v>17.9</v>
      </c>
      <c r="Q197" s="32">
        <v>15</v>
      </c>
      <c r="R197" s="31">
        <v>12.8</v>
      </c>
      <c r="S197" s="31">
        <v>11.1</v>
      </c>
      <c r="T197" s="31">
        <v>9.7</v>
      </c>
      <c r="U197" s="31">
        <v>8.5</v>
      </c>
      <c r="V197" s="32">
        <v>6.9</v>
      </c>
      <c r="W197" s="28">
        <f t="shared" si="8"/>
        <v>0.2900732137790765</v>
      </c>
      <c r="X197" s="28">
        <f>SUM(X$41,$W$46:$W197)</f>
        <v>99.31964674136663</v>
      </c>
      <c r="Y197" s="29">
        <v>18.894</v>
      </c>
    </row>
    <row r="198" spans="1:25" ht="12.75">
      <c r="A198" s="20">
        <v>192</v>
      </c>
      <c r="B198" s="21" t="s">
        <v>163</v>
      </c>
      <c r="C198" s="23">
        <v>27.8</v>
      </c>
      <c r="D198" s="23">
        <v>30</v>
      </c>
      <c r="E198" s="23">
        <v>32.4</v>
      </c>
      <c r="F198" s="23">
        <v>34.1</v>
      </c>
      <c r="G198" s="78">
        <v>36.4</v>
      </c>
      <c r="H198" s="23">
        <v>37.2</v>
      </c>
      <c r="I198" s="23">
        <v>37.7</v>
      </c>
      <c r="J198" s="23">
        <v>35</v>
      </c>
      <c r="K198" s="23">
        <v>29.2</v>
      </c>
      <c r="L198" s="30">
        <v>26.6</v>
      </c>
      <c r="M198" s="23">
        <v>25.9</v>
      </c>
      <c r="N198" s="31">
        <v>27.4</v>
      </c>
      <c r="O198" s="31">
        <v>25.7</v>
      </c>
      <c r="P198" s="31">
        <v>22.8</v>
      </c>
      <c r="Q198" s="32">
        <v>20.3</v>
      </c>
      <c r="R198" s="31">
        <v>18.8</v>
      </c>
      <c r="S198" s="31">
        <v>17.5</v>
      </c>
      <c r="T198" s="31">
        <v>16</v>
      </c>
      <c r="U198" s="31">
        <v>14.3</v>
      </c>
      <c r="V198" s="32">
        <v>12.6</v>
      </c>
      <c r="W198" s="28">
        <f t="shared" si="8"/>
        <v>0.5465394483603973</v>
      </c>
      <c r="X198" s="28">
        <f>SUM(X$41,$W$46:$W198)</f>
        <v>99.86618618972702</v>
      </c>
      <c r="Y198" s="29">
        <v>35.599</v>
      </c>
    </row>
    <row r="199" spans="1:25" ht="12.75">
      <c r="A199" s="20">
        <v>193</v>
      </c>
      <c r="B199" s="21" t="s">
        <v>95</v>
      </c>
      <c r="C199" s="23">
        <v>20.7</v>
      </c>
      <c r="D199" s="23">
        <v>23.7</v>
      </c>
      <c r="E199" s="23">
        <v>30.5</v>
      </c>
      <c r="F199" s="23">
        <v>33.5</v>
      </c>
      <c r="G199" s="78">
        <v>37</v>
      </c>
      <c r="H199" s="23">
        <v>35.4</v>
      </c>
      <c r="I199" s="23">
        <v>33.4</v>
      </c>
      <c r="J199" s="23">
        <v>31.7</v>
      </c>
      <c r="K199" s="23">
        <v>28.6</v>
      </c>
      <c r="L199" s="30">
        <v>27.8</v>
      </c>
      <c r="M199" s="23">
        <v>23.8</v>
      </c>
      <c r="N199" s="31">
        <v>22</v>
      </c>
      <c r="O199" s="31">
        <v>19.3</v>
      </c>
      <c r="P199" s="31">
        <v>16.5</v>
      </c>
      <c r="Q199" s="32">
        <v>14.4</v>
      </c>
      <c r="R199" s="31">
        <v>12.7</v>
      </c>
      <c r="S199" s="31">
        <v>10.8</v>
      </c>
      <c r="T199" s="31">
        <v>9</v>
      </c>
      <c r="U199" s="31">
        <v>7.6</v>
      </c>
      <c r="V199" s="32">
        <v>6.1</v>
      </c>
      <c r="W199" s="28">
        <f t="shared" si="8"/>
        <v>0.08511516339532128</v>
      </c>
      <c r="X199" s="28">
        <f>SUM(X$41,$W$46:$W199)</f>
        <v>99.95130135312233</v>
      </c>
      <c r="Y199" s="29">
        <v>5.544</v>
      </c>
    </row>
    <row r="200" spans="1:25" ht="12.75">
      <c r="A200" s="20">
        <v>194</v>
      </c>
      <c r="B200" s="21" t="s">
        <v>128</v>
      </c>
      <c r="C200" s="23">
        <v>23.3</v>
      </c>
      <c r="D200" s="23">
        <v>27.3</v>
      </c>
      <c r="E200" s="23">
        <v>29.5</v>
      </c>
      <c r="F200" s="23">
        <v>32.9</v>
      </c>
      <c r="G200" s="78">
        <v>38</v>
      </c>
      <c r="H200" s="23">
        <v>37.6</v>
      </c>
      <c r="I200" s="23">
        <v>34.5</v>
      </c>
      <c r="J200" s="23">
        <v>28.6</v>
      </c>
      <c r="K200" s="23">
        <v>28.5</v>
      </c>
      <c r="L200" s="30">
        <v>27.6</v>
      </c>
      <c r="M200" s="23">
        <v>25.7</v>
      </c>
      <c r="N200" s="31">
        <v>23.3</v>
      </c>
      <c r="O200" s="31">
        <v>20.8</v>
      </c>
      <c r="P200" s="31">
        <v>18.8</v>
      </c>
      <c r="Q200" s="32">
        <v>17.1</v>
      </c>
      <c r="R200" s="31">
        <v>15.5</v>
      </c>
      <c r="S200" s="31">
        <v>13.9</v>
      </c>
      <c r="T200" s="31">
        <v>12.1</v>
      </c>
      <c r="U200" s="31">
        <v>10.4</v>
      </c>
      <c r="V200" s="32">
        <v>8.8</v>
      </c>
      <c r="W200" s="28">
        <f t="shared" si="8"/>
        <v>0.0072464569124443805</v>
      </c>
      <c r="X200" s="28">
        <f>SUM(X$41,$W$46:$W200)</f>
        <v>99.95854781003477</v>
      </c>
      <c r="Y200" s="29">
        <v>0.472</v>
      </c>
    </row>
    <row r="201" spans="1:25" ht="12.75">
      <c r="A201" s="20">
        <v>195</v>
      </c>
      <c r="B201" s="21" t="s">
        <v>198</v>
      </c>
      <c r="C201" s="23">
        <v>34</v>
      </c>
      <c r="D201" s="23">
        <v>33.8</v>
      </c>
      <c r="E201" s="23">
        <v>35.5</v>
      </c>
      <c r="F201" s="23">
        <v>43.4</v>
      </c>
      <c r="G201" s="78">
        <v>39.4</v>
      </c>
      <c r="H201" s="23">
        <v>35.9</v>
      </c>
      <c r="I201" s="23">
        <v>31.4</v>
      </c>
      <c r="J201" s="23">
        <v>25.7</v>
      </c>
      <c r="K201" s="23">
        <v>18.6</v>
      </c>
      <c r="L201" s="30">
        <v>18.8</v>
      </c>
      <c r="M201" s="23">
        <v>16.9</v>
      </c>
      <c r="N201" s="31">
        <v>16</v>
      </c>
      <c r="O201" s="31">
        <v>14.2</v>
      </c>
      <c r="P201" s="31">
        <v>12</v>
      </c>
      <c r="Q201" s="32">
        <v>10.3</v>
      </c>
      <c r="R201" s="31">
        <v>8.9</v>
      </c>
      <c r="S201" s="31">
        <v>7.9</v>
      </c>
      <c r="T201" s="31">
        <v>6.8</v>
      </c>
      <c r="U201" s="31">
        <v>5.4</v>
      </c>
      <c r="V201" s="32">
        <v>4</v>
      </c>
      <c r="W201" s="28">
        <f t="shared" si="8"/>
        <v>0.04145218996525388</v>
      </c>
      <c r="X201" s="28">
        <f>SUM(X$41,$W$46:$W201)</f>
        <v>100.00000000000003</v>
      </c>
      <c r="Y201" s="29">
        <v>2.7</v>
      </c>
    </row>
    <row r="202" spans="1:25" ht="12.75">
      <c r="A202" s="37"/>
      <c r="B202" s="38" t="s">
        <v>205</v>
      </c>
      <c r="C202" s="39">
        <f aca="true" t="shared" si="9" ref="C202:V202">MIN(C$3:C$41,C$46:C$201)</f>
        <v>2.7</v>
      </c>
      <c r="D202" s="39">
        <f t="shared" si="9"/>
        <v>3</v>
      </c>
      <c r="E202" s="39">
        <f t="shared" si="9"/>
        <v>3.3</v>
      </c>
      <c r="F202" s="39">
        <f t="shared" si="9"/>
        <v>2.1</v>
      </c>
      <c r="G202" s="40">
        <f t="shared" si="9"/>
        <v>-0.9</v>
      </c>
      <c r="H202" s="41">
        <f t="shared" si="9"/>
        <v>-20</v>
      </c>
      <c r="I202" s="39">
        <f t="shared" si="9"/>
        <v>-1.3</v>
      </c>
      <c r="J202" s="39">
        <f t="shared" si="9"/>
        <v>-1.8</v>
      </c>
      <c r="K202" s="41">
        <f t="shared" si="9"/>
        <v>-3</v>
      </c>
      <c r="L202" s="42">
        <f t="shared" si="9"/>
        <v>-6.5</v>
      </c>
      <c r="M202" s="41">
        <f t="shared" si="9"/>
        <v>-7.4</v>
      </c>
      <c r="N202" s="41">
        <f t="shared" si="9"/>
        <v>-7.2</v>
      </c>
      <c r="O202" s="41">
        <f t="shared" si="9"/>
        <v>-7.4</v>
      </c>
      <c r="P202" s="41">
        <f t="shared" si="9"/>
        <v>-7.8</v>
      </c>
      <c r="Q202" s="42">
        <f t="shared" si="9"/>
        <v>-8.3</v>
      </c>
      <c r="R202" s="41">
        <f t="shared" si="9"/>
        <v>-8.8</v>
      </c>
      <c r="S202" s="41">
        <f t="shared" si="9"/>
        <v>-9.2</v>
      </c>
      <c r="T202" s="41">
        <f t="shared" si="9"/>
        <v>-9.4</v>
      </c>
      <c r="U202" s="41">
        <f t="shared" si="9"/>
        <v>-9.9</v>
      </c>
      <c r="V202" s="42">
        <f t="shared" si="9"/>
        <v>-10.5</v>
      </c>
      <c r="W202" s="43"/>
      <c r="X202" s="43"/>
      <c r="Y202" s="44"/>
    </row>
    <row r="203" spans="1:25" ht="12.75">
      <c r="A203" s="45"/>
      <c r="B203" s="46" t="s">
        <v>206</v>
      </c>
      <c r="C203" s="47">
        <f aca="true" t="shared" si="10" ref="C203:V203">SUM(C$3:C$41,C$46:C$201)/195</f>
        <v>21.110256410256405</v>
      </c>
      <c r="D203" s="47">
        <f t="shared" si="10"/>
        <v>22.43897435897436</v>
      </c>
      <c r="E203" s="47">
        <f t="shared" si="10"/>
        <v>23.052307692307686</v>
      </c>
      <c r="F203" s="47">
        <f t="shared" si="10"/>
        <v>22.19948717948718</v>
      </c>
      <c r="G203" s="48">
        <f t="shared" si="10"/>
        <v>21.56153846153846</v>
      </c>
      <c r="H203" s="47">
        <f t="shared" si="10"/>
        <v>20.635897435897448</v>
      </c>
      <c r="I203" s="47">
        <f t="shared" si="10"/>
        <v>20.878461538461547</v>
      </c>
      <c r="J203" s="47">
        <f t="shared" si="10"/>
        <v>19.99487179487179</v>
      </c>
      <c r="K203" s="47">
        <f t="shared" si="10"/>
        <v>17.946153846153837</v>
      </c>
      <c r="L203" s="48">
        <f t="shared" si="10"/>
        <v>15.840512820512819</v>
      </c>
      <c r="M203" s="47">
        <f t="shared" si="10"/>
        <v>14.221538461538461</v>
      </c>
      <c r="N203" s="49">
        <f t="shared" si="10"/>
        <v>13.275384615384622</v>
      </c>
      <c r="O203" s="49">
        <f t="shared" si="10"/>
        <v>12.202051282051281</v>
      </c>
      <c r="P203" s="49">
        <f t="shared" si="10"/>
        <v>10.94769230769231</v>
      </c>
      <c r="Q203" s="50">
        <f t="shared" si="10"/>
        <v>9.549230769230766</v>
      </c>
      <c r="R203" s="49">
        <f t="shared" si="10"/>
        <v>8.148717948717952</v>
      </c>
      <c r="S203" s="49">
        <f t="shared" si="10"/>
        <v>6.824615384615385</v>
      </c>
      <c r="T203" s="49">
        <f t="shared" si="10"/>
        <v>5.615384615384617</v>
      </c>
      <c r="U203" s="49">
        <f t="shared" si="10"/>
        <v>4.495897435897434</v>
      </c>
      <c r="V203" s="50">
        <f t="shared" si="10"/>
        <v>3.4235897435897438</v>
      </c>
      <c r="W203" s="51"/>
      <c r="X203" s="51" t="s">
        <v>207</v>
      </c>
      <c r="Y203" s="52">
        <f>SUM(Y$3:Y$41,Y$46:Y$201)</f>
        <v>6513.527999999997</v>
      </c>
    </row>
    <row r="204" spans="1:25" ht="12.75">
      <c r="A204" s="53"/>
      <c r="B204" s="54" t="s">
        <v>208</v>
      </c>
      <c r="C204" s="55">
        <f aca="true" t="shared" si="11" ref="C204:V204">MAX(C$3:C$41,C$46:C$201)</f>
        <v>37.3</v>
      </c>
      <c r="D204" s="55">
        <f t="shared" si="11"/>
        <v>37.3</v>
      </c>
      <c r="E204" s="55">
        <f t="shared" si="11"/>
        <v>38.1</v>
      </c>
      <c r="F204" s="55">
        <f t="shared" si="11"/>
        <v>43.4</v>
      </c>
      <c r="G204" s="56">
        <f t="shared" si="11"/>
        <v>39.4</v>
      </c>
      <c r="H204" s="55">
        <f t="shared" si="11"/>
        <v>37.9</v>
      </c>
      <c r="I204" s="55">
        <f t="shared" si="11"/>
        <v>39</v>
      </c>
      <c r="J204" s="55">
        <f t="shared" si="11"/>
        <v>39.7</v>
      </c>
      <c r="K204" s="55">
        <f t="shared" si="11"/>
        <v>38.7</v>
      </c>
      <c r="L204" s="56">
        <f t="shared" si="11"/>
        <v>37</v>
      </c>
      <c r="M204" s="55">
        <f t="shared" si="11"/>
        <v>35.6</v>
      </c>
      <c r="N204" s="57">
        <f t="shared" si="11"/>
        <v>35.2</v>
      </c>
      <c r="O204" s="57">
        <f t="shared" si="11"/>
        <v>34.7</v>
      </c>
      <c r="P204" s="57">
        <f t="shared" si="11"/>
        <v>34.1</v>
      </c>
      <c r="Q204" s="58">
        <f t="shared" si="11"/>
        <v>33.5</v>
      </c>
      <c r="R204" s="57">
        <f t="shared" si="11"/>
        <v>32.4</v>
      </c>
      <c r="S204" s="57">
        <f t="shared" si="11"/>
        <v>30.7</v>
      </c>
      <c r="T204" s="57">
        <f t="shared" si="11"/>
        <v>28.6</v>
      </c>
      <c r="U204" s="57">
        <f t="shared" si="11"/>
        <v>26.1</v>
      </c>
      <c r="V204" s="58">
        <f t="shared" si="11"/>
        <v>23.9</v>
      </c>
      <c r="W204" s="59"/>
      <c r="X204" s="59"/>
      <c r="Y204" s="60"/>
    </row>
    <row r="205" spans="1:25" ht="12.75">
      <c r="A205" s="61"/>
      <c r="B205" s="62" t="s">
        <v>48</v>
      </c>
      <c r="C205" s="61">
        <v>0</v>
      </c>
      <c r="D205" s="61">
        <v>0</v>
      </c>
      <c r="E205" s="61">
        <v>0</v>
      </c>
      <c r="F205" s="61">
        <v>0</v>
      </c>
      <c r="G205" s="62">
        <v>0</v>
      </c>
      <c r="H205" s="63">
        <v>2</v>
      </c>
      <c r="I205" s="61">
        <v>0</v>
      </c>
      <c r="J205" s="61">
        <v>0</v>
      </c>
      <c r="K205" s="63">
        <v>6</v>
      </c>
      <c r="L205" s="64">
        <v>7</v>
      </c>
      <c r="M205" s="63">
        <v>10</v>
      </c>
      <c r="N205" s="63">
        <v>11</v>
      </c>
      <c r="O205" s="63">
        <v>15</v>
      </c>
      <c r="P205" s="63">
        <v>19</v>
      </c>
      <c r="Q205" s="64">
        <v>21</v>
      </c>
      <c r="R205" s="63">
        <v>25</v>
      </c>
      <c r="S205" s="63">
        <v>34</v>
      </c>
      <c r="T205" s="63">
        <v>38</v>
      </c>
      <c r="U205" s="63">
        <v>44</v>
      </c>
      <c r="V205" s="64">
        <v>50</v>
      </c>
      <c r="W205" s="61"/>
      <c r="X205" s="61"/>
      <c r="Y205" s="62"/>
    </row>
    <row r="208" ht="12.75">
      <c r="B208" t="s">
        <v>209</v>
      </c>
    </row>
    <row r="209" ht="12.75">
      <c r="B209" t="s">
        <v>210</v>
      </c>
    </row>
    <row r="211" ht="12.75">
      <c r="B211" t="s">
        <v>211</v>
      </c>
    </row>
    <row r="212" ht="12.75">
      <c r="B212" t="s">
        <v>212</v>
      </c>
    </row>
    <row r="213" ht="12.75">
      <c r="B213" t="s">
        <v>213</v>
      </c>
    </row>
    <row r="215" ht="12.75">
      <c r="B215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6"/>
  <dimension ref="A1:Y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70" customWidth="1"/>
    <col min="2" max="2" width="16.7109375" style="0" customWidth="1"/>
    <col min="3" max="22" width="5.8515625" style="71" customWidth="1"/>
    <col min="23" max="23" width="7.7109375" style="72" customWidth="1"/>
    <col min="24" max="24" width="6.28125" style="72" customWidth="1"/>
    <col min="25" max="25" width="9.28125" style="73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5"/>
      <c r="X1" s="5" t="s">
        <v>1</v>
      </c>
      <c r="Y1" s="6"/>
    </row>
    <row r="2" spans="1:25" ht="12.75">
      <c r="A2" s="1"/>
      <c r="B2" s="2"/>
      <c r="C2" s="7">
        <v>1955</v>
      </c>
      <c r="D2" s="7">
        <v>1960</v>
      </c>
      <c r="E2" s="7">
        <v>1965</v>
      </c>
      <c r="F2" s="7">
        <v>1970</v>
      </c>
      <c r="G2" s="8">
        <v>1975</v>
      </c>
      <c r="H2" s="7">
        <v>1980</v>
      </c>
      <c r="I2" s="7">
        <v>1985</v>
      </c>
      <c r="J2" s="7">
        <v>1990</v>
      </c>
      <c r="K2" s="7">
        <v>1995</v>
      </c>
      <c r="L2" s="8">
        <v>2000</v>
      </c>
      <c r="M2" s="7">
        <v>2005</v>
      </c>
      <c r="N2" s="7">
        <v>2010</v>
      </c>
      <c r="O2" s="7">
        <v>2015</v>
      </c>
      <c r="P2" s="7">
        <v>2020</v>
      </c>
      <c r="Q2" s="8">
        <v>2025</v>
      </c>
      <c r="R2" s="7">
        <v>2030</v>
      </c>
      <c r="S2" s="7">
        <v>2035</v>
      </c>
      <c r="T2" s="7">
        <v>2040</v>
      </c>
      <c r="U2" s="7">
        <v>2045</v>
      </c>
      <c r="V2" s="8">
        <v>2050</v>
      </c>
      <c r="W2" s="7" t="s">
        <v>2</v>
      </c>
      <c r="X2" s="7" t="s">
        <v>3</v>
      </c>
      <c r="Y2" s="8" t="s">
        <v>4</v>
      </c>
    </row>
    <row r="3" spans="1:25" ht="12.75">
      <c r="A3" s="9">
        <v>1</v>
      </c>
      <c r="B3" s="10" t="s">
        <v>39</v>
      </c>
      <c r="C3" s="12">
        <v>12.9</v>
      </c>
      <c r="D3" s="65">
        <v>15.8</v>
      </c>
      <c r="E3" s="65">
        <v>18.5</v>
      </c>
      <c r="F3" s="65">
        <v>19.4</v>
      </c>
      <c r="G3" s="66">
        <v>21.3</v>
      </c>
      <c r="H3" s="79">
        <v>-20</v>
      </c>
      <c r="I3" s="65">
        <v>21.1</v>
      </c>
      <c r="J3" s="65">
        <v>22.9</v>
      </c>
      <c r="K3" s="65">
        <v>27.6</v>
      </c>
      <c r="L3" s="66">
        <v>33.1</v>
      </c>
      <c r="M3" s="65">
        <v>31.5</v>
      </c>
      <c r="N3" s="67">
        <v>33.2</v>
      </c>
      <c r="O3" s="67">
        <v>32.1</v>
      </c>
      <c r="P3" s="67">
        <v>30.7</v>
      </c>
      <c r="Q3" s="76">
        <v>28.4</v>
      </c>
      <c r="R3" s="67">
        <v>25.8</v>
      </c>
      <c r="S3" s="67">
        <v>23.6</v>
      </c>
      <c r="T3" s="67">
        <v>21.8</v>
      </c>
      <c r="U3" s="67">
        <v>20.4</v>
      </c>
      <c r="V3" s="76">
        <v>18.8</v>
      </c>
      <c r="W3" s="18">
        <f aca="true" t="shared" si="0" ref="W3:W41">100*$Y3/$Y$203</f>
        <v>0.016381291367750322</v>
      </c>
      <c r="X3" s="18">
        <f>SUM($W$3:$W3)</f>
        <v>0.016381291367750322</v>
      </c>
      <c r="Y3" s="19">
        <v>1.067</v>
      </c>
    </row>
    <row r="4" spans="1:25" ht="12.75">
      <c r="A4" s="20">
        <v>2</v>
      </c>
      <c r="B4" s="21" t="s">
        <v>107</v>
      </c>
      <c r="C4" s="25">
        <v>21.6</v>
      </c>
      <c r="D4" s="25">
        <v>23.1</v>
      </c>
      <c r="E4" s="25">
        <v>24.5</v>
      </c>
      <c r="F4" s="25">
        <v>24.5</v>
      </c>
      <c r="G4" s="24">
        <v>17.4</v>
      </c>
      <c r="H4" s="80">
        <v>-6.6</v>
      </c>
      <c r="I4" s="25">
        <v>36.6</v>
      </c>
      <c r="J4" s="25">
        <v>32.4</v>
      </c>
      <c r="K4" s="25">
        <v>29.4</v>
      </c>
      <c r="L4" s="24">
        <v>21.6</v>
      </c>
      <c r="M4" s="25">
        <v>17.5</v>
      </c>
      <c r="N4" s="26">
        <v>17.4</v>
      </c>
      <c r="O4" s="26">
        <v>17.9</v>
      </c>
      <c r="P4" s="26">
        <v>17</v>
      </c>
      <c r="Q4" s="27">
        <v>14.9</v>
      </c>
      <c r="R4" s="26">
        <v>12.7</v>
      </c>
      <c r="S4" s="26">
        <v>11.3</v>
      </c>
      <c r="T4" s="26">
        <v>10.2</v>
      </c>
      <c r="U4" s="26">
        <v>9.2</v>
      </c>
      <c r="V4" s="27">
        <v>7.8</v>
      </c>
      <c r="W4" s="28">
        <f t="shared" si="0"/>
        <v>0.2142617641315122</v>
      </c>
      <c r="X4" s="28">
        <f>SUM($W$3:$W4)</f>
        <v>0.23064305549926253</v>
      </c>
      <c r="Y4" s="29">
        <v>13.956</v>
      </c>
    </row>
    <row r="5" spans="1:25" ht="12.75">
      <c r="A5" s="20">
        <v>3</v>
      </c>
      <c r="B5" s="21" t="s">
        <v>13</v>
      </c>
      <c r="C5" s="23">
        <v>4.9</v>
      </c>
      <c r="D5" s="23">
        <v>4.9</v>
      </c>
      <c r="E5" s="23">
        <v>6</v>
      </c>
      <c r="F5" s="23">
        <v>3.6</v>
      </c>
      <c r="G5" s="30">
        <v>-0.9</v>
      </c>
      <c r="H5" s="22">
        <v>-1.9</v>
      </c>
      <c r="I5" s="23">
        <v>-1.3</v>
      </c>
      <c r="J5" s="23">
        <v>-0.5</v>
      </c>
      <c r="K5" s="23">
        <v>-1.2</v>
      </c>
      <c r="L5" s="30">
        <v>-1.2</v>
      </c>
      <c r="M5" s="23">
        <v>-1.6</v>
      </c>
      <c r="N5" s="33">
        <v>-2.5</v>
      </c>
      <c r="O5" s="33">
        <v>-3.1</v>
      </c>
      <c r="P5" s="33">
        <v>-3.4</v>
      </c>
      <c r="Q5" s="34">
        <v>-3.8</v>
      </c>
      <c r="R5" s="33">
        <v>-4.4</v>
      </c>
      <c r="S5" s="33">
        <v>-4.9</v>
      </c>
      <c r="T5" s="33">
        <v>-5.3</v>
      </c>
      <c r="U5" s="33">
        <v>-5.6</v>
      </c>
      <c r="V5" s="34">
        <v>-5.7</v>
      </c>
      <c r="W5" s="28">
        <f t="shared" si="0"/>
        <v>1.2689282981511716</v>
      </c>
      <c r="X5" s="28">
        <f>SUM($W$3:$W5)</f>
        <v>1.499571353650434</v>
      </c>
      <c r="Y5" s="29">
        <v>82.652</v>
      </c>
    </row>
    <row r="6" spans="1:25" ht="12.75">
      <c r="A6" s="20">
        <v>4</v>
      </c>
      <c r="B6" s="21" t="s">
        <v>5</v>
      </c>
      <c r="C6" s="23">
        <v>2.7</v>
      </c>
      <c r="D6" s="23">
        <v>4.3</v>
      </c>
      <c r="E6" s="23">
        <v>5.9</v>
      </c>
      <c r="F6" s="23">
        <v>4</v>
      </c>
      <c r="G6" s="30">
        <v>0.9</v>
      </c>
      <c r="H6" s="22">
        <v>-0.8000000000000007</v>
      </c>
      <c r="I6" s="23">
        <v>0</v>
      </c>
      <c r="J6" s="23">
        <v>0.4</v>
      </c>
      <c r="K6" s="23">
        <v>1.4</v>
      </c>
      <c r="L6" s="30">
        <v>0.3000000000000007</v>
      </c>
      <c r="M6" s="23">
        <v>0</v>
      </c>
      <c r="N6" s="31">
        <v>-0.20000000000000107</v>
      </c>
      <c r="O6" s="31">
        <v>-0.6</v>
      </c>
      <c r="P6" s="31">
        <v>-0.9</v>
      </c>
      <c r="Q6" s="32">
        <v>-1.2</v>
      </c>
      <c r="R6" s="31">
        <v>-1.8</v>
      </c>
      <c r="S6" s="33">
        <v>-2.5</v>
      </c>
      <c r="T6" s="33">
        <v>-3.1</v>
      </c>
      <c r="U6" s="33">
        <v>-3.4</v>
      </c>
      <c r="V6" s="34">
        <v>-3.6</v>
      </c>
      <c r="W6" s="28">
        <f t="shared" si="0"/>
        <v>0.12730428118217965</v>
      </c>
      <c r="X6" s="28">
        <f>SUM($W$3:$W6)</f>
        <v>1.6268756348326137</v>
      </c>
      <c r="Y6" s="29">
        <v>8.292</v>
      </c>
    </row>
    <row r="7" spans="1:25" ht="12.75">
      <c r="A7" s="20">
        <v>5</v>
      </c>
      <c r="B7" s="21" t="s">
        <v>8</v>
      </c>
      <c r="C7" s="23">
        <v>3</v>
      </c>
      <c r="D7" s="23">
        <v>3</v>
      </c>
      <c r="E7" s="23">
        <v>5.5</v>
      </c>
      <c r="F7" s="23">
        <v>3.7</v>
      </c>
      <c r="G7" s="30">
        <v>0.7000000000000011</v>
      </c>
      <c r="H7" s="22">
        <v>-0.6</v>
      </c>
      <c r="I7" s="23">
        <v>-0.09999999999999964</v>
      </c>
      <c r="J7" s="23">
        <v>1.4</v>
      </c>
      <c r="K7" s="23">
        <v>0.4</v>
      </c>
      <c r="L7" s="30">
        <v>0.3000000000000007</v>
      </c>
      <c r="M7" s="23">
        <v>0.6</v>
      </c>
      <c r="N7" s="31">
        <v>-0.09999999999999964</v>
      </c>
      <c r="O7" s="31">
        <v>-0.9</v>
      </c>
      <c r="P7" s="31">
        <v>-1.3</v>
      </c>
      <c r="Q7" s="32">
        <v>-1.7</v>
      </c>
      <c r="R7" s="33">
        <v>-2.4</v>
      </c>
      <c r="S7" s="33">
        <v>-3.3</v>
      </c>
      <c r="T7" s="33">
        <v>-4.3</v>
      </c>
      <c r="U7" s="33">
        <v>-5.1</v>
      </c>
      <c r="V7" s="34">
        <v>-5.5</v>
      </c>
      <c r="W7" s="28">
        <f t="shared" si="0"/>
        <v>0.0022875467795640094</v>
      </c>
      <c r="X7" s="28">
        <f>SUM($W$3:$W7)</f>
        <v>1.6291631816121777</v>
      </c>
      <c r="Y7" s="29">
        <v>0.149</v>
      </c>
    </row>
    <row r="8" spans="1:25" ht="12.75">
      <c r="A8" s="20">
        <v>6</v>
      </c>
      <c r="B8" s="21" t="s">
        <v>7</v>
      </c>
      <c r="C8" s="23">
        <v>3</v>
      </c>
      <c r="D8" s="23">
        <v>4</v>
      </c>
      <c r="E8" s="23">
        <v>4</v>
      </c>
      <c r="F8" s="23">
        <v>2.1</v>
      </c>
      <c r="G8" s="30">
        <v>-0.5</v>
      </c>
      <c r="H8" s="22">
        <v>-0.4</v>
      </c>
      <c r="I8" s="23">
        <v>0.4</v>
      </c>
      <c r="J8" s="23">
        <v>1.4</v>
      </c>
      <c r="K8" s="23">
        <v>2.7</v>
      </c>
      <c r="L8" s="30">
        <v>3.8</v>
      </c>
      <c r="M8" s="23">
        <v>3.1</v>
      </c>
      <c r="N8" s="31">
        <v>2.8</v>
      </c>
      <c r="O8" s="26">
        <v>2.7</v>
      </c>
      <c r="P8" s="26">
        <v>3.2</v>
      </c>
      <c r="Q8" s="27">
        <v>3.8</v>
      </c>
      <c r="R8" s="26">
        <v>4.2</v>
      </c>
      <c r="S8" s="26">
        <v>3.8</v>
      </c>
      <c r="T8" s="26">
        <v>3.2</v>
      </c>
      <c r="U8" s="26">
        <v>2.8</v>
      </c>
      <c r="V8" s="27">
        <v>2.7</v>
      </c>
      <c r="W8" s="28">
        <f t="shared" si="0"/>
        <v>0.00701616696819297</v>
      </c>
      <c r="X8" s="28">
        <f>SUM($W$3:$W8)</f>
        <v>1.6361793485803706</v>
      </c>
      <c r="Y8" s="29">
        <v>0.457</v>
      </c>
    </row>
    <row r="9" spans="1:25" ht="12.75">
      <c r="A9" s="20">
        <v>7</v>
      </c>
      <c r="B9" s="21" t="s">
        <v>11</v>
      </c>
      <c r="C9" s="23">
        <v>4.4</v>
      </c>
      <c r="D9" s="23">
        <v>5.3</v>
      </c>
      <c r="E9" s="23">
        <v>4.6</v>
      </c>
      <c r="F9" s="23">
        <v>2.7</v>
      </c>
      <c r="G9" s="30">
        <v>1.5</v>
      </c>
      <c r="H9" s="22">
        <v>0.5</v>
      </c>
      <c r="I9" s="23">
        <v>0.5</v>
      </c>
      <c r="J9" s="23">
        <v>1.3</v>
      </c>
      <c r="K9" s="23">
        <v>1.4</v>
      </c>
      <c r="L9" s="30">
        <v>0.8999999999999986</v>
      </c>
      <c r="M9" s="23">
        <v>0.5</v>
      </c>
      <c r="N9" s="31">
        <v>0.4</v>
      </c>
      <c r="O9" s="31">
        <v>-0.20000000000000107</v>
      </c>
      <c r="P9" s="31">
        <v>-0.6</v>
      </c>
      <c r="Q9" s="32">
        <v>-0.8000000000000007</v>
      </c>
      <c r="R9" s="31">
        <v>-1.1</v>
      </c>
      <c r="S9" s="31">
        <v>-1.7</v>
      </c>
      <c r="T9" s="33">
        <v>-2.3</v>
      </c>
      <c r="U9" s="33">
        <v>-2.9</v>
      </c>
      <c r="V9" s="34">
        <v>-3.1</v>
      </c>
      <c r="W9" s="28">
        <f t="shared" si="0"/>
        <v>0.15963698935507767</v>
      </c>
      <c r="X9" s="28">
        <f>SUM($W$3:$W9)</f>
        <v>1.7958163379354484</v>
      </c>
      <c r="Y9" s="29">
        <v>10.398</v>
      </c>
    </row>
    <row r="10" spans="1:25" ht="12.75">
      <c r="A10" s="20">
        <v>8</v>
      </c>
      <c r="B10" s="21" t="s">
        <v>9</v>
      </c>
      <c r="C10" s="23">
        <v>4.2</v>
      </c>
      <c r="D10" s="23">
        <v>4.9</v>
      </c>
      <c r="E10" s="23">
        <v>6.6</v>
      </c>
      <c r="F10" s="23">
        <v>5.7</v>
      </c>
      <c r="G10" s="30">
        <v>2.7</v>
      </c>
      <c r="H10" s="22">
        <v>0.5</v>
      </c>
      <c r="I10" s="23">
        <v>1.7</v>
      </c>
      <c r="J10" s="23">
        <v>2.3</v>
      </c>
      <c r="K10" s="23">
        <v>1.9</v>
      </c>
      <c r="L10" s="30">
        <v>1.4</v>
      </c>
      <c r="M10" s="23">
        <v>1.4</v>
      </c>
      <c r="N10" s="31">
        <v>2.1</v>
      </c>
      <c r="O10" s="31">
        <v>2</v>
      </c>
      <c r="P10" s="31">
        <v>1.8</v>
      </c>
      <c r="Q10" s="27">
        <v>1.5</v>
      </c>
      <c r="R10" s="26">
        <v>1</v>
      </c>
      <c r="S10" s="26">
        <v>0.3000000000000007</v>
      </c>
      <c r="T10" s="26">
        <v>0</v>
      </c>
      <c r="U10" s="26">
        <v>-0.1999999999999993</v>
      </c>
      <c r="V10" s="27">
        <v>-0.3000000000000007</v>
      </c>
      <c r="W10" s="28">
        <f t="shared" si="0"/>
        <v>0.9249211794284146</v>
      </c>
      <c r="X10" s="28">
        <f>SUM($W$3:$W10)</f>
        <v>2.720737517363863</v>
      </c>
      <c r="Y10" s="29">
        <v>60.245</v>
      </c>
    </row>
    <row r="11" spans="1:25" ht="12.75">
      <c r="A11" s="20">
        <v>9</v>
      </c>
      <c r="B11" s="21" t="s">
        <v>14</v>
      </c>
      <c r="C11" s="23">
        <v>5.7</v>
      </c>
      <c r="D11" s="23">
        <v>4.9</v>
      </c>
      <c r="E11" s="23">
        <v>4.7</v>
      </c>
      <c r="F11" s="23">
        <v>4.6</v>
      </c>
      <c r="G11" s="30">
        <v>3.2</v>
      </c>
      <c r="H11" s="22">
        <v>0.7999999999999989</v>
      </c>
      <c r="I11" s="23">
        <v>0.3000000000000007</v>
      </c>
      <c r="J11" s="23">
        <v>1.8</v>
      </c>
      <c r="K11" s="23">
        <v>2.7</v>
      </c>
      <c r="L11" s="30">
        <v>-0.1999999999999993</v>
      </c>
      <c r="M11" s="23">
        <v>0.4</v>
      </c>
      <c r="N11" s="31">
        <v>1.2</v>
      </c>
      <c r="O11" s="31">
        <v>1.5</v>
      </c>
      <c r="P11" s="31">
        <v>1.8</v>
      </c>
      <c r="Q11" s="27">
        <v>1.5</v>
      </c>
      <c r="R11" s="26">
        <v>0.6999999999999993</v>
      </c>
      <c r="S11" s="26">
        <v>-0.09999999999999964</v>
      </c>
      <c r="T11" s="26">
        <v>-0.4</v>
      </c>
      <c r="U11" s="26">
        <v>-0.1999999999999993</v>
      </c>
      <c r="V11" s="27">
        <v>0</v>
      </c>
      <c r="W11" s="28">
        <f t="shared" si="0"/>
        <v>0.1387573677429498</v>
      </c>
      <c r="X11" s="28">
        <f>SUM($W$3:$W11)</f>
        <v>2.859494885106813</v>
      </c>
      <c r="Y11" s="29">
        <v>9.038</v>
      </c>
    </row>
    <row r="12" spans="1:25" ht="12.75">
      <c r="A12" s="20">
        <v>10</v>
      </c>
      <c r="B12" s="21" t="s">
        <v>12</v>
      </c>
      <c r="C12" s="23">
        <v>4.8</v>
      </c>
      <c r="D12" s="23">
        <v>6.3</v>
      </c>
      <c r="E12" s="23">
        <v>5.4</v>
      </c>
      <c r="F12" s="23">
        <v>3.4</v>
      </c>
      <c r="G12" s="30">
        <v>2.9</v>
      </c>
      <c r="H12" s="22">
        <v>1.4</v>
      </c>
      <c r="I12" s="23">
        <v>2.3</v>
      </c>
      <c r="J12" s="23">
        <v>3.1</v>
      </c>
      <c r="K12" s="33">
        <v>-3</v>
      </c>
      <c r="L12" s="34">
        <v>-5.9</v>
      </c>
      <c r="M12" s="33">
        <v>-4.9</v>
      </c>
      <c r="N12" s="33">
        <v>-4.3</v>
      </c>
      <c r="O12" s="33">
        <v>-4</v>
      </c>
      <c r="P12" s="33">
        <v>-4.2</v>
      </c>
      <c r="Q12" s="34">
        <v>-4.9</v>
      </c>
      <c r="R12" s="33">
        <v>-5.9</v>
      </c>
      <c r="S12" s="33">
        <v>-6.6</v>
      </c>
      <c r="T12" s="33">
        <v>-6.6</v>
      </c>
      <c r="U12" s="33">
        <v>-6.3</v>
      </c>
      <c r="V12" s="34">
        <v>-6.3</v>
      </c>
      <c r="W12" s="28">
        <f t="shared" si="0"/>
        <v>0.03534183011111645</v>
      </c>
      <c r="X12" s="28">
        <f>SUM($W$3:$W12)</f>
        <v>2.8948367152179295</v>
      </c>
      <c r="Y12" s="29">
        <v>2.302</v>
      </c>
    </row>
    <row r="13" spans="1:25" ht="12.75">
      <c r="A13" s="20">
        <v>11</v>
      </c>
      <c r="B13" s="21" t="s">
        <v>21</v>
      </c>
      <c r="C13" s="23">
        <v>8.9</v>
      </c>
      <c r="D13" s="23">
        <v>7.7</v>
      </c>
      <c r="E13" s="23">
        <v>7.5</v>
      </c>
      <c r="F13" s="23">
        <v>6.4</v>
      </c>
      <c r="G13" s="30">
        <v>4.5</v>
      </c>
      <c r="H13" s="22">
        <v>1.9</v>
      </c>
      <c r="I13" s="23">
        <v>-0.7999999999999989</v>
      </c>
      <c r="J13" s="23">
        <v>-0.1999999999999993</v>
      </c>
      <c r="K13" s="23">
        <v>1.2</v>
      </c>
      <c r="L13" s="30">
        <v>1.2</v>
      </c>
      <c r="M13" s="23">
        <v>1.3</v>
      </c>
      <c r="N13" s="31">
        <v>0.8999999999999986</v>
      </c>
      <c r="O13" s="31">
        <v>0.1999999999999993</v>
      </c>
      <c r="P13" s="31">
        <v>0.09999999999999964</v>
      </c>
      <c r="Q13" s="32">
        <v>0.09999999999999964</v>
      </c>
      <c r="R13" s="31">
        <v>-0.1999999999999993</v>
      </c>
      <c r="S13" s="26">
        <v>-1</v>
      </c>
      <c r="T13" s="26">
        <v>-1.7</v>
      </c>
      <c r="U13" s="35">
        <v>-2.2</v>
      </c>
      <c r="V13" s="36">
        <v>-2.2</v>
      </c>
      <c r="W13" s="28">
        <f t="shared" si="0"/>
        <v>0.08316537520065932</v>
      </c>
      <c r="X13" s="28">
        <f>SUM($W$3:$W13)</f>
        <v>2.9780020904185887</v>
      </c>
      <c r="Y13" s="29">
        <v>5.417</v>
      </c>
    </row>
    <row r="14" spans="1:25" ht="12.75">
      <c r="A14" s="20">
        <v>12</v>
      </c>
      <c r="B14" s="21" t="s">
        <v>16</v>
      </c>
      <c r="C14" s="23">
        <v>7.2</v>
      </c>
      <c r="D14" s="23">
        <v>7.6</v>
      </c>
      <c r="E14" s="23">
        <v>9.4</v>
      </c>
      <c r="F14" s="23">
        <v>8.4</v>
      </c>
      <c r="G14" s="30">
        <v>5.2</v>
      </c>
      <c r="H14" s="22">
        <v>2.6</v>
      </c>
      <c r="I14" s="23">
        <v>2.3</v>
      </c>
      <c r="J14" s="23">
        <v>2.7</v>
      </c>
      <c r="K14" s="23">
        <v>2.9</v>
      </c>
      <c r="L14" s="30">
        <v>2.8</v>
      </c>
      <c r="M14" s="23">
        <v>1.7</v>
      </c>
      <c r="N14" s="31">
        <v>1.1</v>
      </c>
      <c r="O14" s="31">
        <v>0.9</v>
      </c>
      <c r="P14" s="31">
        <v>1</v>
      </c>
      <c r="Q14" s="27">
        <v>1</v>
      </c>
      <c r="R14" s="26">
        <v>0.6</v>
      </c>
      <c r="S14" s="26">
        <v>-0.09999999999999964</v>
      </c>
      <c r="T14" s="26">
        <v>-0.6</v>
      </c>
      <c r="U14" s="26">
        <v>-0.6000000000000014</v>
      </c>
      <c r="V14" s="27">
        <v>-0.4</v>
      </c>
      <c r="W14" s="28">
        <f t="shared" si="0"/>
        <v>0.11397816974149806</v>
      </c>
      <c r="X14" s="28">
        <f>SUM($W$3:$W14)</f>
        <v>3.0919802601600868</v>
      </c>
      <c r="Y14" s="29">
        <v>7.424</v>
      </c>
    </row>
    <row r="15" spans="1:25" ht="12.75">
      <c r="A15" s="20">
        <v>13</v>
      </c>
      <c r="B15" s="21" t="s">
        <v>10</v>
      </c>
      <c r="C15" s="23">
        <v>4.2</v>
      </c>
      <c r="D15" s="23">
        <v>5.7</v>
      </c>
      <c r="E15" s="23">
        <v>5.3</v>
      </c>
      <c r="F15" s="23">
        <v>4</v>
      </c>
      <c r="G15" s="30">
        <v>4.4</v>
      </c>
      <c r="H15" s="22">
        <v>2.9</v>
      </c>
      <c r="I15" s="23">
        <v>2.9</v>
      </c>
      <c r="J15" s="23">
        <v>3.5</v>
      </c>
      <c r="K15" s="33">
        <v>-2.7</v>
      </c>
      <c r="L15" s="34">
        <v>-4.6</v>
      </c>
      <c r="M15" s="33">
        <v>-3.9</v>
      </c>
      <c r="N15" s="33">
        <v>-3.5</v>
      </c>
      <c r="O15" s="33">
        <v>-3.3</v>
      </c>
      <c r="P15" s="33">
        <v>-3.4</v>
      </c>
      <c r="Q15" s="34">
        <v>-4.1</v>
      </c>
      <c r="R15" s="33">
        <v>-4.5</v>
      </c>
      <c r="S15" s="33">
        <v>-4.4</v>
      </c>
      <c r="T15" s="33">
        <v>-4</v>
      </c>
      <c r="U15" s="33">
        <v>-3.8</v>
      </c>
      <c r="V15" s="34">
        <v>-4</v>
      </c>
      <c r="W15" s="28">
        <f t="shared" si="0"/>
        <v>0.020633979004926372</v>
      </c>
      <c r="X15" s="28">
        <f>SUM($W$3:$W15)</f>
        <v>3.1126142391650133</v>
      </c>
      <c r="Y15" s="29">
        <v>1.344</v>
      </c>
    </row>
    <row r="16" spans="1:25" ht="12.75">
      <c r="A16" s="20">
        <v>14</v>
      </c>
      <c r="B16" s="21" t="s">
        <v>25</v>
      </c>
      <c r="C16" s="23">
        <v>10.5</v>
      </c>
      <c r="D16" s="23">
        <v>9.3</v>
      </c>
      <c r="E16" s="23">
        <v>7.9</v>
      </c>
      <c r="F16" s="23">
        <v>7.9</v>
      </c>
      <c r="G16" s="30">
        <v>5.8</v>
      </c>
      <c r="H16" s="22">
        <v>2.9</v>
      </c>
      <c r="I16" s="23">
        <v>2.1</v>
      </c>
      <c r="J16" s="23">
        <v>2.6</v>
      </c>
      <c r="K16" s="23">
        <v>3.5</v>
      </c>
      <c r="L16" s="30">
        <v>3.5</v>
      </c>
      <c r="M16" s="23">
        <v>2.8</v>
      </c>
      <c r="N16" s="31">
        <v>2.8</v>
      </c>
      <c r="O16" s="26">
        <v>2.8</v>
      </c>
      <c r="P16" s="26">
        <v>2.9</v>
      </c>
      <c r="Q16" s="27">
        <v>2.9</v>
      </c>
      <c r="R16" s="26">
        <v>2.4</v>
      </c>
      <c r="S16" s="26">
        <v>1.5</v>
      </c>
      <c r="T16" s="26">
        <v>0.7000000000000011</v>
      </c>
      <c r="U16" s="26">
        <v>0.1999999999999993</v>
      </c>
      <c r="V16" s="27">
        <v>0.09999999999999964</v>
      </c>
      <c r="W16" s="28">
        <f t="shared" si="0"/>
        <v>0.07122100342548619</v>
      </c>
      <c r="X16" s="28">
        <f>SUM($W$3:$W16)</f>
        <v>3.1838352425904994</v>
      </c>
      <c r="Y16" s="29">
        <v>4.639</v>
      </c>
    </row>
    <row r="17" spans="1:25" ht="12.75">
      <c r="A17" s="20">
        <v>15</v>
      </c>
      <c r="B17" s="21" t="s">
        <v>17</v>
      </c>
      <c r="C17" s="23">
        <v>8.4</v>
      </c>
      <c r="D17" s="23">
        <v>8.4</v>
      </c>
      <c r="E17" s="23">
        <v>9</v>
      </c>
      <c r="F17" s="23">
        <v>8.1</v>
      </c>
      <c r="G17" s="30">
        <v>6.3</v>
      </c>
      <c r="H17" s="22">
        <v>3.2</v>
      </c>
      <c r="I17" s="23">
        <v>1</v>
      </c>
      <c r="J17" s="23">
        <v>0.4</v>
      </c>
      <c r="K17" s="23">
        <v>0</v>
      </c>
      <c r="L17" s="30">
        <v>-0.7000000000000011</v>
      </c>
      <c r="M17" s="23">
        <v>-0.5</v>
      </c>
      <c r="N17" s="31">
        <v>-1.3</v>
      </c>
      <c r="O17" s="33">
        <v>-2.6</v>
      </c>
      <c r="P17" s="33">
        <v>-3.6</v>
      </c>
      <c r="Q17" s="34">
        <v>-4.1</v>
      </c>
      <c r="R17" s="33">
        <v>-4.3</v>
      </c>
      <c r="S17" s="33">
        <v>-4.4</v>
      </c>
      <c r="T17" s="33">
        <v>-4.7</v>
      </c>
      <c r="U17" s="33">
        <v>-5.1</v>
      </c>
      <c r="V17" s="34">
        <v>-5.7</v>
      </c>
      <c r="W17" s="28">
        <f t="shared" si="0"/>
        <v>0.9003722713712142</v>
      </c>
      <c r="X17" s="28">
        <f>SUM($W$3:$W17)</f>
        <v>4.084207513961713</v>
      </c>
      <c r="Y17" s="29">
        <v>58.646</v>
      </c>
    </row>
    <row r="18" spans="1:25" ht="12.75">
      <c r="A18" s="20">
        <v>16</v>
      </c>
      <c r="B18" s="21" t="s">
        <v>22</v>
      </c>
      <c r="C18" s="23">
        <v>9.7</v>
      </c>
      <c r="D18" s="23">
        <v>7.5</v>
      </c>
      <c r="E18" s="23">
        <v>3.3</v>
      </c>
      <c r="F18" s="23">
        <v>3.5</v>
      </c>
      <c r="G18" s="30">
        <v>3.9</v>
      </c>
      <c r="H18" s="22">
        <v>3.5</v>
      </c>
      <c r="I18" s="23">
        <v>-1.1</v>
      </c>
      <c r="J18" s="23">
        <v>-1.8</v>
      </c>
      <c r="K18" s="33">
        <v>-2.6</v>
      </c>
      <c r="L18" s="34">
        <v>-3.9</v>
      </c>
      <c r="M18" s="33">
        <v>-3.8</v>
      </c>
      <c r="N18" s="33">
        <v>-3.9</v>
      </c>
      <c r="O18" s="33">
        <v>-4.2</v>
      </c>
      <c r="P18" s="33">
        <v>-4.3</v>
      </c>
      <c r="Q18" s="34">
        <v>-4.6</v>
      </c>
      <c r="R18" s="33">
        <v>-5.1</v>
      </c>
      <c r="S18" s="33">
        <v>-5.6</v>
      </c>
      <c r="T18" s="33">
        <v>-5.8</v>
      </c>
      <c r="U18" s="33">
        <v>-5.7</v>
      </c>
      <c r="V18" s="34">
        <v>-5.5</v>
      </c>
      <c r="W18" s="28">
        <f t="shared" si="0"/>
        <v>0.15484695851464836</v>
      </c>
      <c r="X18" s="28">
        <f>SUM($W$3:$W18)</f>
        <v>4.2390544724763615</v>
      </c>
      <c r="Y18" s="29">
        <v>10.086</v>
      </c>
    </row>
    <row r="19" spans="1:25" ht="12.75">
      <c r="A19" s="20">
        <v>17</v>
      </c>
      <c r="B19" s="21" t="s">
        <v>15</v>
      </c>
      <c r="C19" s="23">
        <v>6.7</v>
      </c>
      <c r="D19" s="23">
        <v>6.6</v>
      </c>
      <c r="E19" s="23">
        <v>6.9</v>
      </c>
      <c r="F19" s="23">
        <v>6</v>
      </c>
      <c r="G19" s="30">
        <v>5.6</v>
      </c>
      <c r="H19" s="22">
        <v>3.7</v>
      </c>
      <c r="I19" s="23">
        <v>4.2</v>
      </c>
      <c r="J19" s="23">
        <v>4.2</v>
      </c>
      <c r="K19" s="23">
        <v>3.6</v>
      </c>
      <c r="L19" s="30">
        <v>3.1</v>
      </c>
      <c r="M19" s="25">
        <v>3.6</v>
      </c>
      <c r="N19" s="26">
        <v>3.3</v>
      </c>
      <c r="O19" s="26">
        <v>2.3</v>
      </c>
      <c r="P19" s="26">
        <v>1.8</v>
      </c>
      <c r="Q19" s="27">
        <v>1.3</v>
      </c>
      <c r="R19" s="26">
        <v>1</v>
      </c>
      <c r="S19" s="26">
        <v>0.6</v>
      </c>
      <c r="T19" s="26">
        <v>0</v>
      </c>
      <c r="U19" s="26">
        <v>-0.6</v>
      </c>
      <c r="V19" s="27">
        <v>-1.1</v>
      </c>
      <c r="W19" s="28">
        <f t="shared" si="0"/>
        <v>0.9363742659891847</v>
      </c>
      <c r="X19" s="28">
        <f>SUM($W$3:$W19)</f>
        <v>5.175428738465547</v>
      </c>
      <c r="Y19" s="29">
        <v>60.991</v>
      </c>
    </row>
    <row r="20" spans="1:25" ht="12.75">
      <c r="A20" s="20">
        <v>18</v>
      </c>
      <c r="B20" s="21" t="s">
        <v>55</v>
      </c>
      <c r="C20" s="25">
        <v>14.9</v>
      </c>
      <c r="D20" s="23">
        <v>14.4</v>
      </c>
      <c r="E20" s="23">
        <v>10.3</v>
      </c>
      <c r="F20" s="23">
        <v>7.2</v>
      </c>
      <c r="G20" s="30">
        <v>6</v>
      </c>
      <c r="H20" s="22">
        <v>4.2</v>
      </c>
      <c r="I20" s="23">
        <v>3.3</v>
      </c>
      <c r="J20" s="23">
        <v>2.5</v>
      </c>
      <c r="K20" s="33">
        <v>-2.4</v>
      </c>
      <c r="L20" s="34">
        <v>-6.5</v>
      </c>
      <c r="M20" s="33">
        <v>-7.4</v>
      </c>
      <c r="N20" s="33">
        <v>-7.2</v>
      </c>
      <c r="O20" s="33">
        <v>-7.4</v>
      </c>
      <c r="P20" s="33">
        <v>-7.8</v>
      </c>
      <c r="Q20" s="34">
        <v>-8.3</v>
      </c>
      <c r="R20" s="33">
        <v>-8.8</v>
      </c>
      <c r="S20" s="33">
        <v>-9.2</v>
      </c>
      <c r="T20" s="33">
        <v>-9.4</v>
      </c>
      <c r="U20" s="33">
        <v>-9.9</v>
      </c>
      <c r="V20" s="34">
        <v>-10.5</v>
      </c>
      <c r="W20" s="28">
        <f t="shared" si="0"/>
        <v>0.7203162402925115</v>
      </c>
      <c r="X20" s="28">
        <f>SUM($W$3:$W20)</f>
        <v>5.895744978758058</v>
      </c>
      <c r="Y20" s="29">
        <v>46.918</v>
      </c>
    </row>
    <row r="21" spans="1:25" ht="12.75">
      <c r="A21" s="20">
        <v>19</v>
      </c>
      <c r="B21" s="21" t="s">
        <v>40</v>
      </c>
      <c r="C21" s="23">
        <v>13.1</v>
      </c>
      <c r="D21" s="23">
        <v>10.8</v>
      </c>
      <c r="E21" s="23">
        <v>8.7</v>
      </c>
      <c r="F21" s="23">
        <v>6.3</v>
      </c>
      <c r="G21" s="30">
        <v>3.6</v>
      </c>
      <c r="H21" s="22">
        <v>4.4</v>
      </c>
      <c r="I21" s="23">
        <v>4.1</v>
      </c>
      <c r="J21" s="23">
        <v>2.8</v>
      </c>
      <c r="K21" s="23">
        <v>3.1</v>
      </c>
      <c r="L21" s="30">
        <v>1.9</v>
      </c>
      <c r="M21" s="23">
        <v>1.5</v>
      </c>
      <c r="N21" s="31">
        <v>1.4</v>
      </c>
      <c r="O21" s="31">
        <v>1.2</v>
      </c>
      <c r="P21" s="31">
        <v>0.6999999999999993</v>
      </c>
      <c r="Q21" s="32">
        <v>0</v>
      </c>
      <c r="R21" s="31">
        <v>-0.9</v>
      </c>
      <c r="S21" s="31">
        <v>-1.8</v>
      </c>
      <c r="T21" s="33">
        <v>-2.3</v>
      </c>
      <c r="U21" s="35">
        <v>-2.3</v>
      </c>
      <c r="V21" s="36">
        <v>-2.1</v>
      </c>
      <c r="W21" s="28">
        <f t="shared" si="0"/>
        <v>0.08054006983619326</v>
      </c>
      <c r="X21" s="28">
        <f>SUM($W$3:$W21)</f>
        <v>5.976285048594251</v>
      </c>
      <c r="Y21" s="29">
        <v>5.246</v>
      </c>
    </row>
    <row r="22" spans="1:25" ht="12.75">
      <c r="A22" s="20">
        <v>20</v>
      </c>
      <c r="B22" s="21" t="s">
        <v>52</v>
      </c>
      <c r="C22" s="25">
        <v>14.6</v>
      </c>
      <c r="D22" s="23">
        <v>13.8</v>
      </c>
      <c r="E22" s="23">
        <v>13</v>
      </c>
      <c r="F22" s="23">
        <v>10.8</v>
      </c>
      <c r="G22" s="30">
        <v>7.1</v>
      </c>
      <c r="H22" s="22">
        <v>4.6</v>
      </c>
      <c r="I22" s="23">
        <v>4</v>
      </c>
      <c r="J22" s="23">
        <v>4.2</v>
      </c>
      <c r="K22" s="23">
        <v>4.2</v>
      </c>
      <c r="L22" s="30">
        <v>3.6</v>
      </c>
      <c r="M22" s="25">
        <v>3.7</v>
      </c>
      <c r="N22" s="31">
        <v>2.5</v>
      </c>
      <c r="O22" s="31">
        <v>1.3</v>
      </c>
      <c r="P22" s="31">
        <v>0.6999999999999993</v>
      </c>
      <c r="Q22" s="32">
        <v>0.5</v>
      </c>
      <c r="R22" s="26">
        <v>0.3000000000000007</v>
      </c>
      <c r="S22" s="26">
        <v>-0.3000000000000007</v>
      </c>
      <c r="T22" s="26">
        <v>-1.3</v>
      </c>
      <c r="U22" s="26">
        <v>-2</v>
      </c>
      <c r="V22" s="36">
        <v>-2.2</v>
      </c>
      <c r="W22" s="28">
        <f t="shared" si="0"/>
        <v>0.2506782806491352</v>
      </c>
      <c r="X22" s="28">
        <f>SUM($W$3:$W22)</f>
        <v>6.226963329243386</v>
      </c>
      <c r="Y22" s="29">
        <v>16.328</v>
      </c>
    </row>
    <row r="23" spans="1:25" ht="12.75">
      <c r="A23" s="20">
        <v>21</v>
      </c>
      <c r="B23" s="21" t="s">
        <v>19</v>
      </c>
      <c r="C23" s="23">
        <v>8.6</v>
      </c>
      <c r="D23" s="23">
        <v>8.3</v>
      </c>
      <c r="E23" s="23">
        <v>7.3</v>
      </c>
      <c r="F23" s="23">
        <v>5.8</v>
      </c>
      <c r="G23" s="30">
        <v>4.5</v>
      </c>
      <c r="H23" s="22">
        <v>4.8</v>
      </c>
      <c r="I23" s="23">
        <v>3.1</v>
      </c>
      <c r="J23" s="23">
        <v>1.7</v>
      </c>
      <c r="K23" s="23">
        <v>0</v>
      </c>
      <c r="L23" s="30">
        <v>-0.6</v>
      </c>
      <c r="M23" s="33">
        <v>-2.4</v>
      </c>
      <c r="N23" s="33">
        <v>-3.1</v>
      </c>
      <c r="O23" s="33">
        <v>-3.5</v>
      </c>
      <c r="P23" s="33">
        <v>-3.9</v>
      </c>
      <c r="Q23" s="34">
        <v>-4.4</v>
      </c>
      <c r="R23" s="33">
        <v>-5</v>
      </c>
      <c r="S23" s="33">
        <v>-5.7</v>
      </c>
      <c r="T23" s="33">
        <v>-6.1</v>
      </c>
      <c r="U23" s="33">
        <v>-6.2</v>
      </c>
      <c r="V23" s="34">
        <v>-6.3</v>
      </c>
      <c r="W23" s="28">
        <f t="shared" si="0"/>
        <v>0.06986996908587792</v>
      </c>
      <c r="X23" s="28">
        <f>SUM($W$3:$W23)</f>
        <v>6.296833298329264</v>
      </c>
      <c r="Y23" s="29">
        <v>4.551</v>
      </c>
    </row>
    <row r="24" spans="1:25" ht="12.75">
      <c r="A24" s="20">
        <v>22</v>
      </c>
      <c r="B24" s="21" t="s">
        <v>18</v>
      </c>
      <c r="C24" s="23">
        <v>8.5</v>
      </c>
      <c r="D24" s="23">
        <v>5.5</v>
      </c>
      <c r="E24" s="23">
        <v>4.2</v>
      </c>
      <c r="F24" s="23">
        <v>2.9</v>
      </c>
      <c r="G24" s="30">
        <v>5</v>
      </c>
      <c r="H24" s="22">
        <v>5</v>
      </c>
      <c r="I24" s="23">
        <v>0.8999999999999986</v>
      </c>
      <c r="J24" s="23">
        <v>0.29999999999999893</v>
      </c>
      <c r="K24" s="23">
        <v>0</v>
      </c>
      <c r="L24" s="30">
        <v>-2</v>
      </c>
      <c r="M24" s="23">
        <v>-1.8</v>
      </c>
      <c r="N24" s="31">
        <v>-1.7</v>
      </c>
      <c r="O24" s="33">
        <v>-2.3</v>
      </c>
      <c r="P24" s="33">
        <v>-3.1</v>
      </c>
      <c r="Q24" s="34">
        <v>-4.1</v>
      </c>
      <c r="R24" s="33">
        <v>-5.2</v>
      </c>
      <c r="S24" s="33">
        <v>-6</v>
      </c>
      <c r="T24" s="33">
        <v>-6.3</v>
      </c>
      <c r="U24" s="33">
        <v>-6.5</v>
      </c>
      <c r="V24" s="34">
        <v>-6.7</v>
      </c>
      <c r="W24" s="28">
        <f t="shared" si="0"/>
        <v>0.1564743407873583</v>
      </c>
      <c r="X24" s="28">
        <f>SUM($W$3:$W24)</f>
        <v>6.453307639116622</v>
      </c>
      <c r="Y24" s="29">
        <v>10.192</v>
      </c>
    </row>
    <row r="25" spans="1:25" ht="12.75">
      <c r="A25" s="20">
        <v>23</v>
      </c>
      <c r="B25" s="21" t="s">
        <v>28</v>
      </c>
      <c r="C25" s="23">
        <v>10.9</v>
      </c>
      <c r="D25" s="23">
        <v>9.8</v>
      </c>
      <c r="E25" s="23">
        <v>8.4</v>
      </c>
      <c r="F25" s="23">
        <v>7.1</v>
      </c>
      <c r="G25" s="30">
        <v>6.5</v>
      </c>
      <c r="H25" s="22">
        <v>5.2</v>
      </c>
      <c r="I25" s="23">
        <v>2.6</v>
      </c>
      <c r="J25" s="23">
        <v>1</v>
      </c>
      <c r="K25" s="33">
        <v>-2.6</v>
      </c>
      <c r="L25" s="34">
        <v>-6.1</v>
      </c>
      <c r="M25" s="33">
        <v>-5.5</v>
      </c>
      <c r="N25" s="33">
        <v>-5.9</v>
      </c>
      <c r="O25" s="33">
        <v>-6.6</v>
      </c>
      <c r="P25" s="33">
        <v>-7.3</v>
      </c>
      <c r="Q25" s="34">
        <v>-8.1</v>
      </c>
      <c r="R25" s="33">
        <v>-8.7</v>
      </c>
      <c r="S25" s="33">
        <v>-9.1</v>
      </c>
      <c r="T25" s="33">
        <v>-9.4</v>
      </c>
      <c r="U25" s="33">
        <v>-9.8</v>
      </c>
      <c r="V25" s="34">
        <v>-10.4</v>
      </c>
      <c r="W25" s="28">
        <f t="shared" si="0"/>
        <v>0.11890637454847823</v>
      </c>
      <c r="X25" s="28">
        <f>SUM($W$3:$W25)</f>
        <v>6.572214013665101</v>
      </c>
      <c r="Y25" s="29">
        <v>7.745</v>
      </c>
    </row>
    <row r="26" spans="1:25" ht="12.75">
      <c r="A26" s="20">
        <v>24</v>
      </c>
      <c r="B26" s="21" t="s">
        <v>29</v>
      </c>
      <c r="C26" s="23">
        <v>11</v>
      </c>
      <c r="D26" s="23">
        <v>13.2</v>
      </c>
      <c r="E26" s="23">
        <v>12.4</v>
      </c>
      <c r="F26" s="23">
        <v>9.5</v>
      </c>
      <c r="G26" s="30">
        <v>7.7</v>
      </c>
      <c r="H26" s="22">
        <v>5.5</v>
      </c>
      <c r="I26" s="23">
        <v>5.4</v>
      </c>
      <c r="J26" s="23">
        <v>5.5</v>
      </c>
      <c r="K26" s="23">
        <v>1.7</v>
      </c>
      <c r="L26" s="30">
        <v>-1</v>
      </c>
      <c r="M26" s="33">
        <v>-2.8</v>
      </c>
      <c r="N26" s="33">
        <v>-3.2</v>
      </c>
      <c r="O26" s="33">
        <v>-3.1</v>
      </c>
      <c r="P26" s="33">
        <v>-3.5</v>
      </c>
      <c r="Q26" s="34">
        <v>-4.2</v>
      </c>
      <c r="R26" s="33">
        <v>-5.1</v>
      </c>
      <c r="S26" s="33">
        <v>-6</v>
      </c>
      <c r="T26" s="33">
        <v>-6.5</v>
      </c>
      <c r="U26" s="33">
        <v>-6.6</v>
      </c>
      <c r="V26" s="34">
        <v>-7</v>
      </c>
      <c r="W26" s="28">
        <f t="shared" si="0"/>
        <v>0.05258287060407204</v>
      </c>
      <c r="X26" s="28">
        <f>SUM($W$3:$W26)</f>
        <v>6.6247968842691725</v>
      </c>
      <c r="Y26" s="29">
        <v>3.425</v>
      </c>
    </row>
    <row r="27" spans="1:25" ht="12.75">
      <c r="A27" s="20">
        <v>25</v>
      </c>
      <c r="B27" s="21" t="s">
        <v>66</v>
      </c>
      <c r="C27" s="25">
        <v>17</v>
      </c>
      <c r="D27" s="25">
        <v>16.4</v>
      </c>
      <c r="E27" s="23">
        <v>12.2</v>
      </c>
      <c r="F27" s="23">
        <v>6.1</v>
      </c>
      <c r="G27" s="30">
        <v>6.2</v>
      </c>
      <c r="H27" s="22">
        <v>5.6</v>
      </c>
      <c r="I27" s="23">
        <v>5.2</v>
      </c>
      <c r="J27" s="23">
        <v>5</v>
      </c>
      <c r="K27" s="33">
        <v>-2.3</v>
      </c>
      <c r="L27" s="34">
        <v>-5.3</v>
      </c>
      <c r="M27" s="33">
        <v>-6</v>
      </c>
      <c r="N27" s="33">
        <v>-5.5</v>
      </c>
      <c r="O27" s="33">
        <v>-5.9</v>
      </c>
      <c r="P27" s="33">
        <v>-6.4</v>
      </c>
      <c r="Q27" s="34">
        <v>-6.9</v>
      </c>
      <c r="R27" s="33">
        <v>-7.2</v>
      </c>
      <c r="S27" s="33">
        <v>-7.2</v>
      </c>
      <c r="T27" s="33">
        <v>-7.2</v>
      </c>
      <c r="U27" s="33">
        <v>-7.4</v>
      </c>
      <c r="V27" s="34">
        <v>-7.7</v>
      </c>
      <c r="W27" s="28">
        <f t="shared" si="0"/>
        <v>2.2100618896548854</v>
      </c>
      <c r="X27" s="28">
        <f>SUM($W$3:$W27)</f>
        <v>8.834858773924058</v>
      </c>
      <c r="Y27" s="29">
        <v>143.953</v>
      </c>
    </row>
    <row r="28" spans="1:25" ht="12.75">
      <c r="A28" s="20">
        <v>26</v>
      </c>
      <c r="B28" s="21" t="s">
        <v>30</v>
      </c>
      <c r="C28" s="23">
        <v>11.1</v>
      </c>
      <c r="D28" s="23">
        <v>10.7</v>
      </c>
      <c r="E28" s="23">
        <v>9.7</v>
      </c>
      <c r="F28" s="23">
        <v>7.9</v>
      </c>
      <c r="G28" s="30">
        <v>6.8</v>
      </c>
      <c r="H28" s="22">
        <v>6.1</v>
      </c>
      <c r="I28" s="23">
        <v>5.6</v>
      </c>
      <c r="J28" s="23">
        <v>5.1</v>
      </c>
      <c r="K28" s="25">
        <v>7</v>
      </c>
      <c r="L28" s="24">
        <v>6.8</v>
      </c>
      <c r="M28" s="25">
        <v>5</v>
      </c>
      <c r="N28" s="26">
        <v>4</v>
      </c>
      <c r="O28" s="26">
        <v>3.1</v>
      </c>
      <c r="P28" s="26">
        <v>2</v>
      </c>
      <c r="Q28" s="32">
        <v>0.9</v>
      </c>
      <c r="R28" s="26">
        <v>0</v>
      </c>
      <c r="S28" s="26">
        <v>-0.4</v>
      </c>
      <c r="T28" s="26">
        <v>-0.7000000000000011</v>
      </c>
      <c r="U28" s="26">
        <v>-1</v>
      </c>
      <c r="V28" s="27">
        <v>-1.5</v>
      </c>
      <c r="W28" s="28">
        <f t="shared" si="0"/>
        <v>0.009334419073657167</v>
      </c>
      <c r="X28" s="28">
        <f>SUM($W$3:$W28)</f>
        <v>8.844193192997714</v>
      </c>
      <c r="Y28" s="29">
        <v>0.608</v>
      </c>
    </row>
    <row r="29" spans="1:25" ht="12.75">
      <c r="A29" s="20">
        <v>27</v>
      </c>
      <c r="B29" s="21" t="s">
        <v>31</v>
      </c>
      <c r="C29" s="23">
        <v>11.4</v>
      </c>
      <c r="D29" s="23">
        <v>9.1</v>
      </c>
      <c r="E29" s="23">
        <v>8.3</v>
      </c>
      <c r="F29" s="23">
        <v>7.4</v>
      </c>
      <c r="G29" s="30">
        <v>6.5</v>
      </c>
      <c r="H29" s="22">
        <v>6.3</v>
      </c>
      <c r="I29" s="23">
        <v>3.7</v>
      </c>
      <c r="J29" s="23">
        <v>2.3</v>
      </c>
      <c r="K29" s="23">
        <v>0</v>
      </c>
      <c r="L29" s="30">
        <v>-0.4</v>
      </c>
      <c r="M29" s="23">
        <v>-0.5</v>
      </c>
      <c r="N29" s="31">
        <v>-0.9</v>
      </c>
      <c r="O29" s="31">
        <v>-1.8</v>
      </c>
      <c r="P29" s="33">
        <v>-3</v>
      </c>
      <c r="Q29" s="34">
        <v>-4.3</v>
      </c>
      <c r="R29" s="33">
        <v>-5.2</v>
      </c>
      <c r="S29" s="33">
        <v>-5.9</v>
      </c>
      <c r="T29" s="33">
        <v>-6.6</v>
      </c>
      <c r="U29" s="33">
        <v>-7.2</v>
      </c>
      <c r="V29" s="34">
        <v>-7.8</v>
      </c>
      <c r="W29" s="28">
        <f t="shared" si="0"/>
        <v>0.030689973237237957</v>
      </c>
      <c r="X29" s="28">
        <f>SUM($W$3:$W29)</f>
        <v>8.874883166234952</v>
      </c>
      <c r="Y29" s="29">
        <v>1.999</v>
      </c>
    </row>
    <row r="30" spans="1:25" ht="12.75">
      <c r="A30" s="20">
        <v>28</v>
      </c>
      <c r="B30" s="21" t="s">
        <v>53</v>
      </c>
      <c r="C30" s="25">
        <v>14.8</v>
      </c>
      <c r="D30" s="25">
        <v>14.9</v>
      </c>
      <c r="E30" s="23">
        <v>12.4</v>
      </c>
      <c r="F30" s="23">
        <v>8.2</v>
      </c>
      <c r="G30" s="30">
        <v>6.5</v>
      </c>
      <c r="H30" s="22">
        <v>6.5</v>
      </c>
      <c r="I30" s="23">
        <v>6.7</v>
      </c>
      <c r="J30" s="23">
        <v>7</v>
      </c>
      <c r="K30" s="25">
        <v>6.8</v>
      </c>
      <c r="L30" s="24">
        <v>6.1</v>
      </c>
      <c r="M30" s="25">
        <v>5.8</v>
      </c>
      <c r="N30" s="26">
        <v>5.8</v>
      </c>
      <c r="O30" s="26">
        <v>5.5</v>
      </c>
      <c r="P30" s="26">
        <v>4.8</v>
      </c>
      <c r="Q30" s="27">
        <v>4</v>
      </c>
      <c r="R30" s="26">
        <v>3.2</v>
      </c>
      <c r="S30" s="26">
        <v>2.6</v>
      </c>
      <c r="T30" s="26">
        <v>2</v>
      </c>
      <c r="U30" s="26">
        <v>1.6</v>
      </c>
      <c r="V30" s="27">
        <v>1.2</v>
      </c>
      <c r="W30" s="28">
        <f t="shared" si="0"/>
        <v>4.6034345749338925</v>
      </c>
      <c r="X30" s="28">
        <f>SUM($W$3:$W30)</f>
        <v>13.478317741168844</v>
      </c>
      <c r="Y30" s="29">
        <v>299.846</v>
      </c>
    </row>
    <row r="31" spans="1:25" ht="12.75">
      <c r="A31" s="20">
        <v>29</v>
      </c>
      <c r="B31" s="21" t="s">
        <v>32</v>
      </c>
      <c r="C31" s="23">
        <v>11.5</v>
      </c>
      <c r="D31" s="23">
        <v>14.1</v>
      </c>
      <c r="E31" s="25">
        <v>15.3</v>
      </c>
      <c r="F31" s="23">
        <v>9.7</v>
      </c>
      <c r="G31" s="30">
        <v>8.1</v>
      </c>
      <c r="H31" s="22">
        <v>6.7</v>
      </c>
      <c r="I31" s="23">
        <v>6.7</v>
      </c>
      <c r="J31" s="23">
        <v>5.8</v>
      </c>
      <c r="K31" s="23">
        <v>0.09999999999999964</v>
      </c>
      <c r="L31" s="34">
        <v>-4.2</v>
      </c>
      <c r="M31" s="33">
        <v>-5.2</v>
      </c>
      <c r="N31" s="33">
        <v>-5.3</v>
      </c>
      <c r="O31" s="33">
        <v>-5.5</v>
      </c>
      <c r="P31" s="33">
        <v>-6</v>
      </c>
      <c r="Q31" s="34">
        <v>-6.7</v>
      </c>
      <c r="R31" s="33">
        <v>-7.3</v>
      </c>
      <c r="S31" s="33">
        <v>-7.9</v>
      </c>
      <c r="T31" s="33">
        <v>-8.4</v>
      </c>
      <c r="U31" s="33">
        <v>-9.2</v>
      </c>
      <c r="V31" s="34">
        <v>-9.9</v>
      </c>
      <c r="W31" s="28">
        <f t="shared" si="0"/>
        <v>0.15037933359617098</v>
      </c>
      <c r="X31" s="28">
        <f>SUM($W$3:$W31)</f>
        <v>13.628697074765014</v>
      </c>
      <c r="Y31" s="29">
        <v>9.795</v>
      </c>
    </row>
    <row r="32" spans="1:25" ht="12.75">
      <c r="A32" s="20">
        <v>30</v>
      </c>
      <c r="B32" s="21" t="s">
        <v>34</v>
      </c>
      <c r="C32" s="23">
        <v>12.2</v>
      </c>
      <c r="D32" s="23">
        <v>12</v>
      </c>
      <c r="E32" s="23">
        <v>10.3</v>
      </c>
      <c r="F32" s="23">
        <v>9.9</v>
      </c>
      <c r="G32" s="30">
        <v>7.3</v>
      </c>
      <c r="H32" s="22">
        <v>6.9</v>
      </c>
      <c r="I32" s="23">
        <v>4.7</v>
      </c>
      <c r="J32" s="23">
        <v>1.4</v>
      </c>
      <c r="K32" s="23">
        <v>0.4</v>
      </c>
      <c r="L32" s="30">
        <v>0.3999999999999986</v>
      </c>
      <c r="M32" s="23">
        <v>-0.5</v>
      </c>
      <c r="N32" s="31">
        <v>-0.6</v>
      </c>
      <c r="O32" s="31">
        <v>-1.7</v>
      </c>
      <c r="P32" s="33">
        <v>-2.6</v>
      </c>
      <c r="Q32" s="34">
        <v>-3.4</v>
      </c>
      <c r="R32" s="33">
        <v>-3.7</v>
      </c>
      <c r="S32" s="33">
        <v>-3.9</v>
      </c>
      <c r="T32" s="33">
        <v>-4.2</v>
      </c>
      <c r="U32" s="33">
        <v>-4.6</v>
      </c>
      <c r="V32" s="34">
        <v>-5.1</v>
      </c>
      <c r="W32" s="28">
        <f t="shared" si="0"/>
        <v>0.1704145587460437</v>
      </c>
      <c r="X32" s="28">
        <f>SUM($W$3:$W32)</f>
        <v>13.799111633511059</v>
      </c>
      <c r="Y32" s="29">
        <v>11.1</v>
      </c>
    </row>
    <row r="33" spans="1:25" ht="12.75">
      <c r="A33" s="20">
        <v>31</v>
      </c>
      <c r="B33" s="21" t="s">
        <v>35</v>
      </c>
      <c r="C33" s="23">
        <v>12.3</v>
      </c>
      <c r="D33" s="23">
        <v>12.8</v>
      </c>
      <c r="E33" s="23">
        <v>13.3</v>
      </c>
      <c r="F33" s="25">
        <v>11.4</v>
      </c>
      <c r="G33" s="30">
        <v>9.1</v>
      </c>
      <c r="H33" s="22">
        <v>8</v>
      </c>
      <c r="I33" s="23">
        <v>5.2</v>
      </c>
      <c r="J33" s="23">
        <v>2.6</v>
      </c>
      <c r="K33" s="23">
        <v>1.1</v>
      </c>
      <c r="L33" s="30">
        <v>0.5</v>
      </c>
      <c r="M33" s="23">
        <v>0.5</v>
      </c>
      <c r="N33" s="31">
        <v>-0.09999999999999964</v>
      </c>
      <c r="O33" s="31">
        <v>-0.8000000000000007</v>
      </c>
      <c r="P33" s="31">
        <v>-1.6</v>
      </c>
      <c r="Q33" s="34">
        <v>-2.4</v>
      </c>
      <c r="R33" s="33">
        <v>-2.9</v>
      </c>
      <c r="S33" s="33">
        <v>-3.3</v>
      </c>
      <c r="T33" s="33">
        <v>-3.7</v>
      </c>
      <c r="U33" s="33">
        <v>-4.3</v>
      </c>
      <c r="V33" s="34">
        <v>-4.8</v>
      </c>
      <c r="W33" s="28">
        <f t="shared" si="0"/>
        <v>0.1616328355385899</v>
      </c>
      <c r="X33" s="28">
        <f>SUM($W$3:$W33)</f>
        <v>13.960744469049649</v>
      </c>
      <c r="Y33" s="29">
        <v>10.528</v>
      </c>
    </row>
    <row r="34" spans="1:25" ht="12.75">
      <c r="A34" s="20">
        <v>32</v>
      </c>
      <c r="B34" s="21" t="s">
        <v>76</v>
      </c>
      <c r="C34" s="25">
        <v>19.1</v>
      </c>
      <c r="D34" s="25">
        <v>19.6</v>
      </c>
      <c r="E34" s="25">
        <v>16.9</v>
      </c>
      <c r="F34" s="25">
        <v>10.9</v>
      </c>
      <c r="G34" s="30">
        <v>8.3</v>
      </c>
      <c r="H34" s="22">
        <v>8.2</v>
      </c>
      <c r="I34" s="23">
        <v>7.9</v>
      </c>
      <c r="J34" s="23">
        <v>7.2</v>
      </c>
      <c r="K34" s="23">
        <v>6.7</v>
      </c>
      <c r="L34" s="30">
        <v>4.4</v>
      </c>
      <c r="M34" s="25">
        <v>3.5</v>
      </c>
      <c r="N34" s="26">
        <v>2.9</v>
      </c>
      <c r="O34" s="26">
        <v>2.5</v>
      </c>
      <c r="P34" s="26">
        <v>2.2</v>
      </c>
      <c r="Q34" s="27">
        <v>1.8</v>
      </c>
      <c r="R34" s="26">
        <v>1</v>
      </c>
      <c r="S34" s="26">
        <v>0.20000000000000107</v>
      </c>
      <c r="T34" s="26">
        <v>-0.4</v>
      </c>
      <c r="U34" s="26">
        <v>-0.7000000000000011</v>
      </c>
      <c r="V34" s="27">
        <v>-0.7999999999999989</v>
      </c>
      <c r="W34" s="28">
        <f t="shared" si="0"/>
        <v>0.4954457860624843</v>
      </c>
      <c r="X34" s="28">
        <f>SUM($W$3:$W34)</f>
        <v>14.456190255112134</v>
      </c>
      <c r="Y34" s="29">
        <v>32.271</v>
      </c>
    </row>
    <row r="35" spans="1:25" ht="12.75">
      <c r="A35" s="20">
        <v>33</v>
      </c>
      <c r="B35" s="21" t="s">
        <v>42</v>
      </c>
      <c r="C35" s="23">
        <v>13.6</v>
      </c>
      <c r="D35" s="23">
        <v>13.8</v>
      </c>
      <c r="E35" s="23">
        <v>13.2</v>
      </c>
      <c r="F35" s="23">
        <v>10.9</v>
      </c>
      <c r="G35" s="24">
        <v>11.1</v>
      </c>
      <c r="H35" s="22">
        <v>8.3</v>
      </c>
      <c r="I35" s="23">
        <v>8.3</v>
      </c>
      <c r="J35" s="23">
        <v>7.8</v>
      </c>
      <c r="K35" s="25">
        <v>7.7</v>
      </c>
      <c r="L35" s="24">
        <v>6.5</v>
      </c>
      <c r="M35" s="25">
        <v>5.9</v>
      </c>
      <c r="N35" s="26">
        <v>5.3</v>
      </c>
      <c r="O35" s="26">
        <v>4.8</v>
      </c>
      <c r="P35" s="26">
        <v>4.6</v>
      </c>
      <c r="Q35" s="27">
        <v>4</v>
      </c>
      <c r="R35" s="26">
        <v>3.2</v>
      </c>
      <c r="S35" s="26">
        <v>2.2</v>
      </c>
      <c r="T35" s="26">
        <v>1.5</v>
      </c>
      <c r="U35" s="26">
        <v>1.1</v>
      </c>
      <c r="V35" s="27">
        <v>0.8000000000000007</v>
      </c>
      <c r="W35" s="28">
        <f t="shared" si="0"/>
        <v>0.31181258451640964</v>
      </c>
      <c r="X35" s="28">
        <f>SUM($W$3:$W35)</f>
        <v>14.768002839628544</v>
      </c>
      <c r="Y35" s="29">
        <v>20.31</v>
      </c>
    </row>
    <row r="36" spans="1:25" ht="12.75">
      <c r="A36" s="20">
        <v>34</v>
      </c>
      <c r="B36" s="21" t="s">
        <v>57</v>
      </c>
      <c r="C36" s="25">
        <v>15.1</v>
      </c>
      <c r="D36" s="23">
        <v>13.8</v>
      </c>
      <c r="E36" s="25">
        <v>13.4</v>
      </c>
      <c r="F36" s="23">
        <v>9.3</v>
      </c>
      <c r="G36" s="30">
        <v>8.3</v>
      </c>
      <c r="H36" s="22">
        <v>9</v>
      </c>
      <c r="I36" s="25">
        <v>10.8</v>
      </c>
      <c r="J36" s="25">
        <v>11.4</v>
      </c>
      <c r="K36" s="23">
        <v>5.1</v>
      </c>
      <c r="L36" s="30">
        <v>0.6999999999999993</v>
      </c>
      <c r="M36" s="23">
        <v>-1</v>
      </c>
      <c r="N36" s="31">
        <v>-1.1</v>
      </c>
      <c r="O36" s="31">
        <v>-0.6</v>
      </c>
      <c r="P36" s="31">
        <v>-0.9</v>
      </c>
      <c r="Q36" s="32">
        <v>-1.9</v>
      </c>
      <c r="R36" s="33">
        <v>-3.4</v>
      </c>
      <c r="S36" s="33">
        <v>-4.3</v>
      </c>
      <c r="T36" s="33">
        <v>-4.8</v>
      </c>
      <c r="U36" s="33">
        <v>-5</v>
      </c>
      <c r="V36" s="34">
        <v>-5.3</v>
      </c>
      <c r="W36" s="28">
        <f t="shared" si="0"/>
        <v>0.05952227425751454</v>
      </c>
      <c r="X36" s="28">
        <f>SUM($W$3:$W36)</f>
        <v>14.827525113886058</v>
      </c>
      <c r="Y36" s="29">
        <v>3.877</v>
      </c>
    </row>
    <row r="37" spans="1:25" ht="12.75">
      <c r="A37" s="20">
        <v>35</v>
      </c>
      <c r="B37" s="21" t="s">
        <v>84</v>
      </c>
      <c r="C37" s="25">
        <v>19.6</v>
      </c>
      <c r="D37" s="25">
        <v>21.5</v>
      </c>
      <c r="E37" s="25">
        <v>19.9</v>
      </c>
      <c r="F37" s="25">
        <v>15.3</v>
      </c>
      <c r="G37" s="24">
        <v>12.1</v>
      </c>
      <c r="H37" s="22">
        <v>9</v>
      </c>
      <c r="I37" s="25">
        <v>8.6</v>
      </c>
      <c r="J37" s="25">
        <v>8.5</v>
      </c>
      <c r="K37" s="25">
        <v>7.2</v>
      </c>
      <c r="L37" s="24">
        <v>5.5</v>
      </c>
      <c r="M37" s="25">
        <v>4.6</v>
      </c>
      <c r="N37" s="26">
        <v>4</v>
      </c>
      <c r="O37" s="26">
        <v>3.4</v>
      </c>
      <c r="P37" s="26">
        <v>2.5</v>
      </c>
      <c r="Q37" s="27">
        <v>1.2</v>
      </c>
      <c r="R37" s="31">
        <v>-0.5</v>
      </c>
      <c r="S37" s="33">
        <v>-2.3</v>
      </c>
      <c r="T37" s="33">
        <v>-3.9</v>
      </c>
      <c r="U37" s="33">
        <v>-5</v>
      </c>
      <c r="V37" s="34">
        <v>-6.2</v>
      </c>
      <c r="W37" s="28">
        <f t="shared" si="0"/>
        <v>0.004482977581427456</v>
      </c>
      <c r="X37" s="28">
        <f>SUM($W$3:$W37)</f>
        <v>14.832008091467484</v>
      </c>
      <c r="Y37" s="29">
        <v>0.292</v>
      </c>
    </row>
    <row r="38" spans="1:25" ht="12.75">
      <c r="A38" s="20">
        <v>36</v>
      </c>
      <c r="B38" s="21" t="s">
        <v>61</v>
      </c>
      <c r="C38" s="25">
        <v>16.4</v>
      </c>
      <c r="D38" s="25">
        <v>17.2</v>
      </c>
      <c r="E38" s="25">
        <v>17</v>
      </c>
      <c r="F38" s="25">
        <v>13.9</v>
      </c>
      <c r="G38" s="24">
        <v>12.4</v>
      </c>
      <c r="H38" s="22">
        <v>9</v>
      </c>
      <c r="I38" s="23">
        <v>7.9</v>
      </c>
      <c r="J38" s="25">
        <v>8.7</v>
      </c>
      <c r="K38" s="25">
        <v>9.5</v>
      </c>
      <c r="L38" s="24">
        <v>7.5</v>
      </c>
      <c r="M38" s="25">
        <v>7.1</v>
      </c>
      <c r="N38" s="26">
        <v>6.6</v>
      </c>
      <c r="O38" s="26">
        <v>5.6</v>
      </c>
      <c r="P38" s="26">
        <v>4.8</v>
      </c>
      <c r="Q38" s="27">
        <v>4.2</v>
      </c>
      <c r="R38" s="26">
        <v>3.3</v>
      </c>
      <c r="S38" s="26">
        <v>2.3</v>
      </c>
      <c r="T38" s="26">
        <v>1.4</v>
      </c>
      <c r="U38" s="26">
        <v>0.6999999999999993</v>
      </c>
      <c r="V38" s="27">
        <v>0.09999999999999964</v>
      </c>
      <c r="W38" s="28">
        <f t="shared" si="0"/>
        <v>0.06289986010653523</v>
      </c>
      <c r="X38" s="28">
        <f>SUM($W$3:$W38)</f>
        <v>14.89490795157402</v>
      </c>
      <c r="Y38" s="29">
        <v>4.097</v>
      </c>
    </row>
    <row r="39" spans="1:25" ht="12.75">
      <c r="A39" s="20">
        <v>37</v>
      </c>
      <c r="B39" s="21" t="s">
        <v>77</v>
      </c>
      <c r="C39" s="25">
        <v>19.1</v>
      </c>
      <c r="D39" s="25">
        <v>17.9</v>
      </c>
      <c r="E39" s="25">
        <v>13.8</v>
      </c>
      <c r="F39" s="23">
        <v>7.4</v>
      </c>
      <c r="G39" s="30">
        <v>8.5</v>
      </c>
      <c r="H39" s="22">
        <v>9.1</v>
      </c>
      <c r="I39" s="23">
        <v>7.7</v>
      </c>
      <c r="J39" s="23">
        <v>7.7</v>
      </c>
      <c r="K39" s="25">
        <v>6.7</v>
      </c>
      <c r="L39" s="30">
        <v>4.5</v>
      </c>
      <c r="M39" s="23">
        <v>2.3</v>
      </c>
      <c r="N39" s="31">
        <v>1.8</v>
      </c>
      <c r="O39" s="31">
        <v>1.5</v>
      </c>
      <c r="P39" s="31">
        <v>0.9</v>
      </c>
      <c r="Q39" s="32">
        <v>0</v>
      </c>
      <c r="R39" s="31">
        <v>-1.2</v>
      </c>
      <c r="S39" s="33">
        <v>-2.4</v>
      </c>
      <c r="T39" s="33">
        <v>-3.1</v>
      </c>
      <c r="U39" s="33">
        <v>-3.2</v>
      </c>
      <c r="V39" s="36">
        <v>-3</v>
      </c>
      <c r="W39" s="28">
        <f t="shared" si="0"/>
        <v>0.006187123168887893</v>
      </c>
      <c r="X39" s="28">
        <f>SUM($W$3:$W39)</f>
        <v>14.901095074742907</v>
      </c>
      <c r="Y39" s="29">
        <v>0.403</v>
      </c>
    </row>
    <row r="40" spans="1:25" ht="12.75">
      <c r="A40" s="20">
        <v>38</v>
      </c>
      <c r="B40" s="21" t="s">
        <v>38</v>
      </c>
      <c r="C40" s="23">
        <v>12.9</v>
      </c>
      <c r="D40" s="23">
        <v>11.3</v>
      </c>
      <c r="E40" s="23">
        <v>10.2</v>
      </c>
      <c r="F40" s="23">
        <v>9.3</v>
      </c>
      <c r="G40" s="30">
        <v>9.2</v>
      </c>
      <c r="H40" s="22">
        <v>9.2</v>
      </c>
      <c r="I40" s="23">
        <v>7.4</v>
      </c>
      <c r="J40" s="23">
        <v>5.7</v>
      </c>
      <c r="K40" s="23">
        <v>3.6</v>
      </c>
      <c r="L40" s="30">
        <v>1.6</v>
      </c>
      <c r="M40" s="23">
        <v>1.5</v>
      </c>
      <c r="N40" s="31">
        <v>1.2</v>
      </c>
      <c r="O40" s="31">
        <v>0.9</v>
      </c>
      <c r="P40" s="31">
        <v>0.1999999999999993</v>
      </c>
      <c r="Q40" s="32">
        <v>-0.5</v>
      </c>
      <c r="R40" s="31">
        <v>-0.9</v>
      </c>
      <c r="S40" s="26">
        <v>-1.1</v>
      </c>
      <c r="T40" s="26">
        <v>-1.2</v>
      </c>
      <c r="U40" s="26">
        <v>-1.5</v>
      </c>
      <c r="V40" s="27">
        <v>-1.9</v>
      </c>
      <c r="W40" s="28">
        <f t="shared" si="0"/>
        <v>0.15142331467677736</v>
      </c>
      <c r="X40" s="28">
        <f>SUM($W$3:$W40)</f>
        <v>15.052518389419683</v>
      </c>
      <c r="Y40" s="29">
        <v>9.863</v>
      </c>
    </row>
    <row r="41" spans="1:25" ht="12.75">
      <c r="A41" s="20">
        <v>39</v>
      </c>
      <c r="B41" s="21" t="s">
        <v>49</v>
      </c>
      <c r="C41" s="25">
        <v>14.3</v>
      </c>
      <c r="D41" s="23">
        <v>9.4</v>
      </c>
      <c r="E41" s="23">
        <v>9.9</v>
      </c>
      <c r="F41" s="23">
        <v>10.7</v>
      </c>
      <c r="G41" s="24">
        <v>13.4</v>
      </c>
      <c r="H41" s="22">
        <v>9.3</v>
      </c>
      <c r="I41" s="23">
        <v>6.8</v>
      </c>
      <c r="J41" s="23">
        <v>4.2</v>
      </c>
      <c r="K41" s="23">
        <v>2.7</v>
      </c>
      <c r="L41" s="30">
        <v>2</v>
      </c>
      <c r="M41" s="23">
        <v>1</v>
      </c>
      <c r="N41" s="31">
        <v>-0.6999999999999993</v>
      </c>
      <c r="O41" s="33">
        <v>-2.3</v>
      </c>
      <c r="P41" s="33">
        <v>-3.8</v>
      </c>
      <c r="Q41" s="34">
        <v>-5.1</v>
      </c>
      <c r="R41" s="33">
        <v>-6</v>
      </c>
      <c r="S41" s="33">
        <v>-6.8</v>
      </c>
      <c r="T41" s="33">
        <v>-7.5</v>
      </c>
      <c r="U41" s="33">
        <v>-7.9</v>
      </c>
      <c r="V41" s="34">
        <v>-8.4</v>
      </c>
      <c r="W41" s="28">
        <f t="shared" si="0"/>
        <v>1.9635595333281757</v>
      </c>
      <c r="X41" s="28">
        <f>SUM($W$3:$W41)</f>
        <v>17.016077922747858</v>
      </c>
      <c r="Y41" s="29">
        <v>127.897</v>
      </c>
    </row>
    <row r="42" spans="1:25" ht="12.75">
      <c r="A42" s="37"/>
      <c r="B42" s="38" t="s">
        <v>44</v>
      </c>
      <c r="C42" s="39">
        <f aca="true" t="shared" si="1" ref="C42:V42">MIN(C$3:C$41)</f>
        <v>2.7</v>
      </c>
      <c r="D42" s="39">
        <f t="shared" si="1"/>
        <v>3</v>
      </c>
      <c r="E42" s="39">
        <f t="shared" si="1"/>
        <v>3.3</v>
      </c>
      <c r="F42" s="39">
        <f t="shared" si="1"/>
        <v>2.1</v>
      </c>
      <c r="G42" s="40">
        <f t="shared" si="1"/>
        <v>-0.9</v>
      </c>
      <c r="H42" s="41">
        <f t="shared" si="1"/>
        <v>-20</v>
      </c>
      <c r="I42" s="39">
        <f t="shared" si="1"/>
        <v>-1.3</v>
      </c>
      <c r="J42" s="39">
        <f t="shared" si="1"/>
        <v>-1.8</v>
      </c>
      <c r="K42" s="41">
        <f t="shared" si="1"/>
        <v>-3</v>
      </c>
      <c r="L42" s="42">
        <f t="shared" si="1"/>
        <v>-6.5</v>
      </c>
      <c r="M42" s="41">
        <f t="shared" si="1"/>
        <v>-7.4</v>
      </c>
      <c r="N42" s="41">
        <f t="shared" si="1"/>
        <v>-7.2</v>
      </c>
      <c r="O42" s="41">
        <f t="shared" si="1"/>
        <v>-7.4</v>
      </c>
      <c r="P42" s="41">
        <f t="shared" si="1"/>
        <v>-7.8</v>
      </c>
      <c r="Q42" s="42">
        <f t="shared" si="1"/>
        <v>-8.3</v>
      </c>
      <c r="R42" s="41">
        <f t="shared" si="1"/>
        <v>-8.8</v>
      </c>
      <c r="S42" s="41">
        <f t="shared" si="1"/>
        <v>-9.2</v>
      </c>
      <c r="T42" s="41">
        <f t="shared" si="1"/>
        <v>-9.4</v>
      </c>
      <c r="U42" s="41">
        <f t="shared" si="1"/>
        <v>-9.9</v>
      </c>
      <c r="V42" s="42">
        <f t="shared" si="1"/>
        <v>-10.5</v>
      </c>
      <c r="W42" s="43"/>
      <c r="X42" s="43"/>
      <c r="Y42" s="44"/>
    </row>
    <row r="43" spans="1:25" ht="12.75">
      <c r="A43" s="45"/>
      <c r="B43" s="46" t="s">
        <v>45</v>
      </c>
      <c r="C43" s="47">
        <f aca="true" t="shared" si="2" ref="C43:V43">SUM(C$3:C$41)/39</f>
        <v>10.892307692307694</v>
      </c>
      <c r="D43" s="47">
        <f t="shared" si="2"/>
        <v>10.758974358974362</v>
      </c>
      <c r="E43" s="47">
        <f t="shared" si="2"/>
        <v>10.13076923076923</v>
      </c>
      <c r="F43" s="47">
        <f t="shared" si="2"/>
        <v>8.100000000000001</v>
      </c>
      <c r="G43" s="48">
        <f t="shared" si="2"/>
        <v>6.643589743589744</v>
      </c>
      <c r="H43" s="47">
        <f t="shared" si="2"/>
        <v>3.7051282051282053</v>
      </c>
      <c r="I43" s="47">
        <f t="shared" si="2"/>
        <v>5.094871794871795</v>
      </c>
      <c r="J43" s="47">
        <f t="shared" si="2"/>
        <v>4.776923076923076</v>
      </c>
      <c r="K43" s="47">
        <f t="shared" si="2"/>
        <v>3.4743589743589736</v>
      </c>
      <c r="L43" s="48">
        <f t="shared" si="2"/>
        <v>2.0871794871794864</v>
      </c>
      <c r="M43" s="47">
        <f t="shared" si="2"/>
        <v>1.512820512820513</v>
      </c>
      <c r="N43" s="49">
        <f t="shared" si="2"/>
        <v>1.2717948717948713</v>
      </c>
      <c r="O43" s="49">
        <f t="shared" si="2"/>
        <v>0.815384615384615</v>
      </c>
      <c r="P43" s="49">
        <f t="shared" si="2"/>
        <v>0.3102564102564103</v>
      </c>
      <c r="Q43" s="50">
        <f t="shared" si="2"/>
        <v>-0.3461538461538463</v>
      </c>
      <c r="R43" s="49">
        <f t="shared" si="2"/>
        <v>-1.0846153846153845</v>
      </c>
      <c r="S43" s="49">
        <f t="shared" si="2"/>
        <v>-1.7897435897435894</v>
      </c>
      <c r="T43" s="74">
        <f t="shared" si="2"/>
        <v>-2.3333333333333335</v>
      </c>
      <c r="U43" s="74">
        <f t="shared" si="2"/>
        <v>-2.7179487179487185</v>
      </c>
      <c r="V43" s="75">
        <f t="shared" si="2"/>
        <v>-3.0641025641025643</v>
      </c>
      <c r="W43" s="51"/>
      <c r="X43" s="51" t="s">
        <v>46</v>
      </c>
      <c r="Y43" s="52">
        <f>SUM(Y$3:Y$41)</f>
        <v>1108.3469999999998</v>
      </c>
    </row>
    <row r="44" spans="1:25" ht="12.75">
      <c r="A44" s="53"/>
      <c r="B44" s="54" t="s">
        <v>47</v>
      </c>
      <c r="C44" s="55">
        <f aca="true" t="shared" si="3" ref="C44:V44">MAX(C$3:C$41)</f>
        <v>21.6</v>
      </c>
      <c r="D44" s="55">
        <f t="shared" si="3"/>
        <v>23.1</v>
      </c>
      <c r="E44" s="55">
        <f t="shared" si="3"/>
        <v>24.5</v>
      </c>
      <c r="F44" s="55">
        <f t="shared" si="3"/>
        <v>24.5</v>
      </c>
      <c r="G44" s="56">
        <f t="shared" si="3"/>
        <v>21.3</v>
      </c>
      <c r="H44" s="55">
        <f t="shared" si="3"/>
        <v>9.3</v>
      </c>
      <c r="I44" s="55">
        <f t="shared" si="3"/>
        <v>36.6</v>
      </c>
      <c r="J44" s="55">
        <f t="shared" si="3"/>
        <v>32.4</v>
      </c>
      <c r="K44" s="55">
        <f t="shared" si="3"/>
        <v>29.4</v>
      </c>
      <c r="L44" s="56">
        <f t="shared" si="3"/>
        <v>33.1</v>
      </c>
      <c r="M44" s="55">
        <f t="shared" si="3"/>
        <v>31.5</v>
      </c>
      <c r="N44" s="57">
        <f t="shared" si="3"/>
        <v>33.2</v>
      </c>
      <c r="O44" s="57">
        <f t="shared" si="3"/>
        <v>32.1</v>
      </c>
      <c r="P44" s="57">
        <f t="shared" si="3"/>
        <v>30.7</v>
      </c>
      <c r="Q44" s="58">
        <f t="shared" si="3"/>
        <v>28.4</v>
      </c>
      <c r="R44" s="57">
        <f t="shared" si="3"/>
        <v>25.8</v>
      </c>
      <c r="S44" s="57">
        <f t="shared" si="3"/>
        <v>23.6</v>
      </c>
      <c r="T44" s="57">
        <f t="shared" si="3"/>
        <v>21.8</v>
      </c>
      <c r="U44" s="57">
        <f t="shared" si="3"/>
        <v>20.4</v>
      </c>
      <c r="V44" s="58">
        <f t="shared" si="3"/>
        <v>18.8</v>
      </c>
      <c r="W44" s="59"/>
      <c r="X44" s="59"/>
      <c r="Y44" s="60"/>
    </row>
    <row r="45" spans="1:25" ht="12.75">
      <c r="A45" s="61"/>
      <c r="B45" s="62" t="s">
        <v>48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3">
        <v>2</v>
      </c>
      <c r="I45" s="61">
        <v>0</v>
      </c>
      <c r="J45" s="61">
        <v>0</v>
      </c>
      <c r="K45" s="63">
        <v>6</v>
      </c>
      <c r="L45" s="64">
        <v>7</v>
      </c>
      <c r="M45" s="63">
        <v>9</v>
      </c>
      <c r="N45" s="63">
        <v>10</v>
      </c>
      <c r="O45" s="63">
        <v>13</v>
      </c>
      <c r="P45" s="63">
        <v>15</v>
      </c>
      <c r="Q45" s="64">
        <v>16</v>
      </c>
      <c r="R45" s="63">
        <v>18</v>
      </c>
      <c r="S45" s="63">
        <v>21</v>
      </c>
      <c r="T45" s="63">
        <v>23</v>
      </c>
      <c r="U45" s="63">
        <v>24</v>
      </c>
      <c r="V45" s="64">
        <v>25</v>
      </c>
      <c r="W45" s="61"/>
      <c r="X45" s="61"/>
      <c r="Y45" s="62"/>
    </row>
    <row r="46" spans="1:25" ht="12.75">
      <c r="A46" s="9">
        <v>40</v>
      </c>
      <c r="B46" s="10" t="s">
        <v>37</v>
      </c>
      <c r="C46" s="65">
        <v>12.9</v>
      </c>
      <c r="D46" s="65">
        <v>13.2</v>
      </c>
      <c r="E46" s="65">
        <v>7.7</v>
      </c>
      <c r="F46" s="12">
        <v>12.7</v>
      </c>
      <c r="G46" s="66">
        <v>10</v>
      </c>
      <c r="H46" s="11">
        <v>9.4</v>
      </c>
      <c r="I46" s="65">
        <v>5.5</v>
      </c>
      <c r="J46" s="65">
        <v>5.3</v>
      </c>
      <c r="K46" s="65">
        <v>0</v>
      </c>
      <c r="L46" s="66">
        <v>-1.7</v>
      </c>
      <c r="M46" s="68">
        <v>-2.2</v>
      </c>
      <c r="N46" s="68">
        <v>-2.6</v>
      </c>
      <c r="O46" s="68">
        <v>-3.3</v>
      </c>
      <c r="P46" s="68">
        <v>-4.1</v>
      </c>
      <c r="Q46" s="69">
        <v>-4.9</v>
      </c>
      <c r="R46" s="68">
        <v>-5.5</v>
      </c>
      <c r="S46" s="68">
        <v>-6.2</v>
      </c>
      <c r="T46" s="68">
        <v>-6.8</v>
      </c>
      <c r="U46" s="68">
        <v>-7.7</v>
      </c>
      <c r="V46" s="69">
        <v>-8.5</v>
      </c>
      <c r="W46" s="18">
        <f aca="true" t="shared" si="4" ref="W46:W77">100*$Y46/$Y$203</f>
        <v>0.3320473942846336</v>
      </c>
      <c r="X46" s="18">
        <f>SUM(X$41,$W$46:$W46)</f>
        <v>17.34812531703249</v>
      </c>
      <c r="Y46" s="19">
        <v>21.628</v>
      </c>
    </row>
    <row r="47" spans="1:25" ht="12.75">
      <c r="A47" s="20">
        <v>41</v>
      </c>
      <c r="B47" s="21" t="s">
        <v>24</v>
      </c>
      <c r="C47" s="25">
        <v>10.1</v>
      </c>
      <c r="D47" s="25">
        <v>11.9</v>
      </c>
      <c r="E47" s="25">
        <v>12.8</v>
      </c>
      <c r="F47" s="23">
        <v>11.8</v>
      </c>
      <c r="G47" s="24">
        <v>10.9</v>
      </c>
      <c r="H47" s="22">
        <v>9.4</v>
      </c>
      <c r="I47" s="25">
        <v>5.5</v>
      </c>
      <c r="J47" s="25">
        <v>2.8</v>
      </c>
      <c r="K47" s="25">
        <v>1.3</v>
      </c>
      <c r="L47" s="24">
        <v>0.20000000000000107</v>
      </c>
      <c r="M47" s="25">
        <v>1.5</v>
      </c>
      <c r="N47" s="26">
        <v>2</v>
      </c>
      <c r="O47" s="26">
        <v>1.1</v>
      </c>
      <c r="P47" s="26">
        <v>-0.3000000000000007</v>
      </c>
      <c r="Q47" s="27">
        <v>-1.5</v>
      </c>
      <c r="R47" s="26">
        <v>-2</v>
      </c>
      <c r="S47" s="26">
        <v>-2</v>
      </c>
      <c r="T47" s="26">
        <v>-2</v>
      </c>
      <c r="U47" s="33">
        <v>-2.6</v>
      </c>
      <c r="V47" s="36">
        <v>-3.5</v>
      </c>
      <c r="W47" s="28">
        <f t="shared" si="4"/>
        <v>0.6662595140452304</v>
      </c>
      <c r="X47" s="28">
        <f>SUM(X$41,$W$46:$W47)</f>
        <v>18.01438483107772</v>
      </c>
      <c r="Y47" s="29">
        <v>43.397</v>
      </c>
    </row>
    <row r="48" spans="1:25" ht="12.75">
      <c r="A48" s="20">
        <v>42</v>
      </c>
      <c r="B48" s="21" t="s">
        <v>23</v>
      </c>
      <c r="C48" s="25">
        <v>10</v>
      </c>
      <c r="D48" s="25">
        <v>11.6</v>
      </c>
      <c r="E48" s="23">
        <v>16.5</v>
      </c>
      <c r="F48" s="25">
        <v>9.9</v>
      </c>
      <c r="G48" s="24">
        <v>10.9</v>
      </c>
      <c r="H48" s="22">
        <v>9.9</v>
      </c>
      <c r="I48" s="23">
        <v>9.1</v>
      </c>
      <c r="J48" s="23">
        <v>8.8</v>
      </c>
      <c r="K48" s="25">
        <v>5</v>
      </c>
      <c r="L48" s="24">
        <v>1.6</v>
      </c>
      <c r="M48" s="25">
        <v>0</v>
      </c>
      <c r="N48" s="26">
        <v>-1</v>
      </c>
      <c r="O48" s="26">
        <v>-1.8</v>
      </c>
      <c r="P48" s="35">
        <v>-2.4</v>
      </c>
      <c r="Q48" s="36">
        <v>-3.4</v>
      </c>
      <c r="R48" s="35">
        <v>-4.5</v>
      </c>
      <c r="S48" s="35">
        <v>-5.5</v>
      </c>
      <c r="T48" s="35">
        <v>-6.5</v>
      </c>
      <c r="U48" s="35">
        <v>-7.2</v>
      </c>
      <c r="V48" s="36">
        <v>-8</v>
      </c>
      <c r="W48" s="28">
        <f t="shared" si="4"/>
        <v>0.06867246137577057</v>
      </c>
      <c r="X48" s="28">
        <f>SUM(X$41,$W$46:$W48)</f>
        <v>18.08305729245349</v>
      </c>
      <c r="Y48" s="29">
        <v>4.473</v>
      </c>
    </row>
    <row r="49" spans="1:25" ht="12.75">
      <c r="A49" s="20">
        <v>43</v>
      </c>
      <c r="B49" s="21" t="s">
        <v>27</v>
      </c>
      <c r="C49" s="25">
        <v>10.7</v>
      </c>
      <c r="D49" s="25">
        <v>11.8</v>
      </c>
      <c r="E49" s="25">
        <v>12.3</v>
      </c>
      <c r="F49" s="25">
        <v>10.9</v>
      </c>
      <c r="G49" s="30">
        <v>11</v>
      </c>
      <c r="H49" s="22">
        <v>10.1</v>
      </c>
      <c r="I49" s="25">
        <v>8.5</v>
      </c>
      <c r="J49" s="23">
        <v>8.3</v>
      </c>
      <c r="K49" s="23">
        <v>8.4</v>
      </c>
      <c r="L49" s="30">
        <v>7.8</v>
      </c>
      <c r="M49" s="23">
        <v>6.7</v>
      </c>
      <c r="N49" s="31">
        <v>5.9</v>
      </c>
      <c r="O49" s="31">
        <v>5.2</v>
      </c>
      <c r="P49" s="31">
        <v>4.5</v>
      </c>
      <c r="Q49" s="32">
        <v>3.9</v>
      </c>
      <c r="R49" s="31">
        <v>3.2</v>
      </c>
      <c r="S49" s="31">
        <v>2.6</v>
      </c>
      <c r="T49" s="31">
        <v>1.9</v>
      </c>
      <c r="U49" s="31">
        <v>1.2</v>
      </c>
      <c r="V49" s="32">
        <v>0.5</v>
      </c>
      <c r="W49" s="28">
        <f t="shared" si="4"/>
        <v>0.051062956972012734</v>
      </c>
      <c r="X49" s="28">
        <f>SUM(X$41,$W$46:$W49)</f>
        <v>18.134120249425504</v>
      </c>
      <c r="Y49" s="29">
        <v>3.326</v>
      </c>
    </row>
    <row r="50" spans="1:25" ht="12.75">
      <c r="A50" s="20">
        <v>44</v>
      </c>
      <c r="B50" s="21" t="s">
        <v>64</v>
      </c>
      <c r="C50" s="23">
        <v>16.7</v>
      </c>
      <c r="D50" s="23">
        <v>15.6</v>
      </c>
      <c r="E50" s="25">
        <v>12.5</v>
      </c>
      <c r="F50" s="25">
        <v>9.5</v>
      </c>
      <c r="G50" s="24">
        <v>9.1</v>
      </c>
      <c r="H50" s="22">
        <v>10.2</v>
      </c>
      <c r="I50" s="25">
        <v>7.2</v>
      </c>
      <c r="J50" s="25">
        <v>5.8</v>
      </c>
      <c r="K50" s="25">
        <v>3.7</v>
      </c>
      <c r="L50" s="24">
        <v>0.9</v>
      </c>
      <c r="M50" s="25">
        <v>-0.10000000000000142</v>
      </c>
      <c r="N50" s="26">
        <v>0</v>
      </c>
      <c r="O50" s="26">
        <v>-0.5</v>
      </c>
      <c r="P50" s="26">
        <v>-1.3</v>
      </c>
      <c r="Q50" s="36">
        <v>-2.5</v>
      </c>
      <c r="R50" s="35">
        <v>-3.9</v>
      </c>
      <c r="S50" s="35">
        <v>-5</v>
      </c>
      <c r="T50" s="35">
        <v>-5.7</v>
      </c>
      <c r="U50" s="35">
        <v>-6.3</v>
      </c>
      <c r="V50" s="36">
        <v>-6.9</v>
      </c>
      <c r="W50" s="28">
        <f t="shared" si="4"/>
        <v>0.0827047953121565</v>
      </c>
      <c r="X50" s="28">
        <f>SUM(X$41,$W$46:$W50)</f>
        <v>18.21682504473766</v>
      </c>
      <c r="Y50" s="29">
        <v>5.387</v>
      </c>
    </row>
    <row r="51" spans="1:25" ht="12.75">
      <c r="A51" s="20">
        <v>45</v>
      </c>
      <c r="B51" s="21" t="s">
        <v>78</v>
      </c>
      <c r="C51" s="23">
        <v>19.2</v>
      </c>
      <c r="D51" s="23">
        <v>18.4</v>
      </c>
      <c r="E51" s="25">
        <v>12</v>
      </c>
      <c r="F51" s="25">
        <v>8.8</v>
      </c>
      <c r="G51" s="24">
        <v>9.4</v>
      </c>
      <c r="H51" s="22">
        <v>10.2</v>
      </c>
      <c r="I51" s="23">
        <v>9.5</v>
      </c>
      <c r="J51" s="25">
        <v>5.9</v>
      </c>
      <c r="K51" s="25">
        <v>2.9</v>
      </c>
      <c r="L51" s="24">
        <v>0.7999999999999989</v>
      </c>
      <c r="M51" s="25">
        <v>-0.1999999999999993</v>
      </c>
      <c r="N51" s="26">
        <v>-0.5</v>
      </c>
      <c r="O51" s="26">
        <v>-1.1</v>
      </c>
      <c r="P51" s="35">
        <v>-2.1</v>
      </c>
      <c r="Q51" s="36">
        <v>-3.3</v>
      </c>
      <c r="R51" s="35">
        <v>-4.8</v>
      </c>
      <c r="S51" s="35">
        <v>-5.9</v>
      </c>
      <c r="T51" s="35">
        <v>-6.8</v>
      </c>
      <c r="U51" s="35">
        <v>-7.5</v>
      </c>
      <c r="V51" s="36">
        <v>-8</v>
      </c>
      <c r="W51" s="28">
        <f t="shared" si="4"/>
        <v>0.5864103140417913</v>
      </c>
      <c r="X51" s="28">
        <f>SUM(X$41,$W$46:$W51)</f>
        <v>18.803235358779453</v>
      </c>
      <c r="Y51" s="29">
        <v>38.196</v>
      </c>
    </row>
    <row r="52" spans="1:25" ht="12.75">
      <c r="A52" s="20">
        <v>46</v>
      </c>
      <c r="B52" s="21" t="s">
        <v>65</v>
      </c>
      <c r="C52" s="23">
        <v>16.9</v>
      </c>
      <c r="D52" s="23">
        <v>16.8</v>
      </c>
      <c r="E52" s="23">
        <v>14.7</v>
      </c>
      <c r="F52" s="23">
        <v>11</v>
      </c>
      <c r="G52" s="24">
        <v>8.3</v>
      </c>
      <c r="H52" s="22">
        <v>10.3</v>
      </c>
      <c r="I52" s="23">
        <v>12.4</v>
      </c>
      <c r="J52" s="23">
        <v>10.6</v>
      </c>
      <c r="K52" s="23">
        <v>9.8</v>
      </c>
      <c r="L52" s="30">
        <v>6.9</v>
      </c>
      <c r="M52" s="23">
        <v>5.1</v>
      </c>
      <c r="N52" s="31">
        <v>4.7</v>
      </c>
      <c r="O52" s="31">
        <v>4.9</v>
      </c>
      <c r="P52" s="31">
        <v>4.6</v>
      </c>
      <c r="Q52" s="32">
        <v>3.6</v>
      </c>
      <c r="R52" s="31">
        <v>2.5</v>
      </c>
      <c r="S52" s="31">
        <v>1.9</v>
      </c>
      <c r="T52" s="31">
        <v>1.4</v>
      </c>
      <c r="U52" s="31">
        <v>1</v>
      </c>
      <c r="V52" s="32">
        <v>0.5</v>
      </c>
      <c r="W52" s="28">
        <f t="shared" si="4"/>
        <v>0.012834826226278604</v>
      </c>
      <c r="X52" s="28">
        <f>SUM(X$41,$W$46:$W52)</f>
        <v>18.81607018500573</v>
      </c>
      <c r="Y52" s="29">
        <v>0.836</v>
      </c>
    </row>
    <row r="53" spans="1:25" ht="12.75">
      <c r="A53" s="20">
        <v>47</v>
      </c>
      <c r="B53" s="21" t="s">
        <v>132</v>
      </c>
      <c r="C53" s="23">
        <v>24.2</v>
      </c>
      <c r="D53" s="23">
        <v>18.7</v>
      </c>
      <c r="E53" s="23">
        <v>21</v>
      </c>
      <c r="F53" s="23">
        <v>12.3</v>
      </c>
      <c r="G53" s="30">
        <v>12.9</v>
      </c>
      <c r="H53" s="22">
        <v>10.5</v>
      </c>
      <c r="I53" s="23">
        <v>18.3</v>
      </c>
      <c r="J53" s="23">
        <v>16.6</v>
      </c>
      <c r="K53" s="23">
        <v>12.4</v>
      </c>
      <c r="L53" s="30">
        <v>6.7</v>
      </c>
      <c r="M53" s="25">
        <v>3.1</v>
      </c>
      <c r="N53" s="31">
        <v>2.8</v>
      </c>
      <c r="O53" s="31">
        <v>2.7</v>
      </c>
      <c r="P53" s="31">
        <v>2.3</v>
      </c>
      <c r="Q53" s="32">
        <v>1</v>
      </c>
      <c r="R53" s="26">
        <v>-1</v>
      </c>
      <c r="S53" s="35">
        <v>-3.2</v>
      </c>
      <c r="T53" s="35">
        <v>-5</v>
      </c>
      <c r="U53" s="35">
        <v>-6.4</v>
      </c>
      <c r="V53" s="36">
        <v>-7.4</v>
      </c>
      <c r="W53" s="28">
        <f t="shared" si="4"/>
        <v>0.0072618095753944735</v>
      </c>
      <c r="X53" s="28">
        <f>SUM(X$41,$W$46:$W53)</f>
        <v>18.823331994581125</v>
      </c>
      <c r="Y53" s="29">
        <v>0.473</v>
      </c>
    </row>
    <row r="54" spans="1:25" ht="12.75">
      <c r="A54" s="20">
        <v>48</v>
      </c>
      <c r="B54" s="21" t="s">
        <v>151</v>
      </c>
      <c r="C54" s="23">
        <v>26.6</v>
      </c>
      <c r="D54" s="23">
        <v>29.4</v>
      </c>
      <c r="E54" s="23">
        <v>27.1</v>
      </c>
      <c r="F54" s="23">
        <v>23.6</v>
      </c>
      <c r="G54" s="30">
        <v>18.6</v>
      </c>
      <c r="H54" s="22">
        <v>10.6</v>
      </c>
      <c r="I54" s="23">
        <v>10.3</v>
      </c>
      <c r="J54" s="23">
        <v>11.9</v>
      </c>
      <c r="K54" s="23">
        <v>10.1</v>
      </c>
      <c r="L54" s="30">
        <v>8.6</v>
      </c>
      <c r="M54" s="23">
        <v>7.2</v>
      </c>
      <c r="N54" s="31">
        <v>4.8</v>
      </c>
      <c r="O54" s="31">
        <v>3.3</v>
      </c>
      <c r="P54" s="31">
        <v>2.4</v>
      </c>
      <c r="Q54" s="32">
        <v>1.3</v>
      </c>
      <c r="R54" s="31">
        <v>-0.09999999999999964</v>
      </c>
      <c r="S54" s="26">
        <v>-1.8</v>
      </c>
      <c r="T54" s="35">
        <v>-3.7</v>
      </c>
      <c r="U54" s="35">
        <v>-5.4</v>
      </c>
      <c r="V54" s="36">
        <v>-7</v>
      </c>
      <c r="W54" s="28">
        <f t="shared" si="4"/>
        <v>0.006079654528237235</v>
      </c>
      <c r="X54" s="28">
        <f>SUM(X$41,$W$46:$W54)</f>
        <v>18.82941164910936</v>
      </c>
      <c r="Y54" s="29">
        <v>0.396</v>
      </c>
    </row>
    <row r="55" spans="1:25" ht="12.75">
      <c r="A55" s="20">
        <v>49</v>
      </c>
      <c r="B55" s="21" t="s">
        <v>20</v>
      </c>
      <c r="C55" s="25">
        <v>8.8</v>
      </c>
      <c r="D55" s="25">
        <v>9.1</v>
      </c>
      <c r="E55" s="25">
        <v>10</v>
      </c>
      <c r="F55" s="25">
        <v>9.9</v>
      </c>
      <c r="G55" s="30">
        <v>11.2</v>
      </c>
      <c r="H55" s="22">
        <v>11</v>
      </c>
      <c r="I55" s="23">
        <v>11.6</v>
      </c>
      <c r="J55" s="25">
        <v>7.1</v>
      </c>
      <c r="K55" s="25">
        <v>5.4</v>
      </c>
      <c r="L55" s="30">
        <v>5.5</v>
      </c>
      <c r="M55" s="23">
        <v>7.6</v>
      </c>
      <c r="N55" s="31">
        <v>8.5</v>
      </c>
      <c r="O55" s="31">
        <v>7.7</v>
      </c>
      <c r="P55" s="31">
        <v>6.1</v>
      </c>
      <c r="Q55" s="32">
        <v>4.6</v>
      </c>
      <c r="R55" s="31">
        <v>3.7</v>
      </c>
      <c r="S55" s="31">
        <v>3.4</v>
      </c>
      <c r="T55" s="31">
        <v>3.1</v>
      </c>
      <c r="U55" s="31">
        <v>2.5</v>
      </c>
      <c r="V55" s="32">
        <v>1.5</v>
      </c>
      <c r="W55" s="28">
        <f t="shared" si="4"/>
        <v>0.06360608260223954</v>
      </c>
      <c r="X55" s="28">
        <f>SUM(X$41,$W$46:$W55)</f>
        <v>18.8930177317116</v>
      </c>
      <c r="Y55" s="29">
        <v>4.143</v>
      </c>
    </row>
    <row r="56" spans="1:25" ht="12.75">
      <c r="A56" s="20">
        <v>50</v>
      </c>
      <c r="B56" s="21" t="s">
        <v>99</v>
      </c>
      <c r="C56" s="23">
        <v>20.9</v>
      </c>
      <c r="D56" s="23">
        <v>19.2</v>
      </c>
      <c r="E56" s="23">
        <v>26.8</v>
      </c>
      <c r="F56" s="23">
        <v>24.3</v>
      </c>
      <c r="G56" s="30">
        <v>20.1</v>
      </c>
      <c r="H56" s="22">
        <v>11.5</v>
      </c>
      <c r="I56" s="23">
        <v>10.2</v>
      </c>
      <c r="J56" s="23">
        <v>10.8</v>
      </c>
      <c r="K56" s="23">
        <v>7.8</v>
      </c>
      <c r="L56" s="30">
        <v>6.1</v>
      </c>
      <c r="M56" s="23">
        <v>4.4</v>
      </c>
      <c r="N56" s="26">
        <v>2.7</v>
      </c>
      <c r="O56" s="26">
        <v>2.2</v>
      </c>
      <c r="P56" s="31">
        <v>2</v>
      </c>
      <c r="Q56" s="27">
        <v>0.6999999999999993</v>
      </c>
      <c r="R56" s="26">
        <v>-0.8000000000000007</v>
      </c>
      <c r="S56" s="35">
        <v>-2.5</v>
      </c>
      <c r="T56" s="35">
        <v>-4</v>
      </c>
      <c r="U56" s="35">
        <v>-5.4</v>
      </c>
      <c r="V56" s="36">
        <v>-6.7</v>
      </c>
      <c r="W56" s="28">
        <f t="shared" si="4"/>
        <v>0.17287098481805874</v>
      </c>
      <c r="X56" s="28">
        <f>SUM(X$41,$W$46:$W56)</f>
        <v>19.065888716529656</v>
      </c>
      <c r="Y56" s="29">
        <v>11.26</v>
      </c>
    </row>
    <row r="57" spans="1:25" ht="12.75">
      <c r="A57" s="20">
        <v>51</v>
      </c>
      <c r="B57" s="21" t="s">
        <v>197</v>
      </c>
      <c r="C57" s="23">
        <v>33.8</v>
      </c>
      <c r="D57" s="23">
        <v>33</v>
      </c>
      <c r="E57" s="23">
        <v>26.9</v>
      </c>
      <c r="F57" s="23">
        <v>19.3</v>
      </c>
      <c r="G57" s="30">
        <v>16</v>
      </c>
      <c r="H57" s="22">
        <v>12.1</v>
      </c>
      <c r="I57" s="23">
        <v>11.3</v>
      </c>
      <c r="J57" s="23">
        <v>11.8</v>
      </c>
      <c r="K57" s="23">
        <v>13</v>
      </c>
      <c r="L57" s="30">
        <v>9.2</v>
      </c>
      <c r="M57" s="23">
        <v>5.2</v>
      </c>
      <c r="N57" s="31">
        <v>2.9</v>
      </c>
      <c r="O57" s="26">
        <v>1.8</v>
      </c>
      <c r="P57" s="26">
        <v>1.3</v>
      </c>
      <c r="Q57" s="27">
        <v>0.6</v>
      </c>
      <c r="R57" s="26">
        <v>-1</v>
      </c>
      <c r="S57" s="35">
        <v>-3.6</v>
      </c>
      <c r="T57" s="35">
        <v>-6.1</v>
      </c>
      <c r="U57" s="35">
        <v>-7.9</v>
      </c>
      <c r="V57" s="36">
        <v>-8.7</v>
      </c>
      <c r="W57" s="28">
        <f t="shared" si="4"/>
        <v>0.06643097258505684</v>
      </c>
      <c r="X57" s="28">
        <f>SUM(X$41,$W$46:$W57)</f>
        <v>19.132319689114713</v>
      </c>
      <c r="Y57" s="29">
        <v>4.327</v>
      </c>
    </row>
    <row r="58" spans="1:25" ht="12.75">
      <c r="A58" s="20">
        <v>52</v>
      </c>
      <c r="B58" s="21" t="s">
        <v>176</v>
      </c>
      <c r="C58" s="23">
        <v>28.8</v>
      </c>
      <c r="D58" s="23">
        <v>29.1</v>
      </c>
      <c r="E58" s="23">
        <v>26.9</v>
      </c>
      <c r="F58" s="23">
        <v>18</v>
      </c>
      <c r="G58" s="30">
        <v>14.5</v>
      </c>
      <c r="H58" s="22">
        <v>12.2</v>
      </c>
      <c r="I58" s="23">
        <v>10.9</v>
      </c>
      <c r="J58" s="23">
        <v>7.9</v>
      </c>
      <c r="K58" s="23">
        <v>6.8</v>
      </c>
      <c r="L58" s="30">
        <v>4.9</v>
      </c>
      <c r="M58" s="25">
        <v>2.8</v>
      </c>
      <c r="N58" s="26">
        <v>1.7</v>
      </c>
      <c r="O58" s="26">
        <v>0.6</v>
      </c>
      <c r="P58" s="26">
        <v>-0.09999999999999964</v>
      </c>
      <c r="Q58" s="27">
        <v>-0.8</v>
      </c>
      <c r="R58" s="26">
        <v>-1.7</v>
      </c>
      <c r="S58" s="35">
        <v>-2.7</v>
      </c>
      <c r="T58" s="35">
        <v>-3.8</v>
      </c>
      <c r="U58" s="35">
        <v>-4.8</v>
      </c>
      <c r="V58" s="36">
        <v>-5.6</v>
      </c>
      <c r="W58" s="28">
        <f t="shared" si="4"/>
        <v>0.10834374243881355</v>
      </c>
      <c r="X58" s="28">
        <f>SUM(X$41,$W$46:$W58)</f>
        <v>19.240663431553525</v>
      </c>
      <c r="Y58" s="29">
        <v>7.057</v>
      </c>
    </row>
    <row r="59" spans="1:25" ht="12.75">
      <c r="A59" s="20">
        <v>53</v>
      </c>
      <c r="B59" s="21" t="s">
        <v>145</v>
      </c>
      <c r="C59" s="23">
        <v>25.9</v>
      </c>
      <c r="D59" s="23">
        <v>28.5</v>
      </c>
      <c r="E59" s="23">
        <v>28.3</v>
      </c>
      <c r="F59" s="23">
        <v>24.6</v>
      </c>
      <c r="G59" s="30">
        <v>21.4</v>
      </c>
      <c r="H59" s="22">
        <v>12.7</v>
      </c>
      <c r="I59" s="23">
        <v>13.5</v>
      </c>
      <c r="J59" s="23">
        <v>13</v>
      </c>
      <c r="K59" s="23">
        <v>11.7</v>
      </c>
      <c r="L59" s="30">
        <v>11.3</v>
      </c>
      <c r="M59" s="23">
        <v>9.5</v>
      </c>
      <c r="N59" s="31">
        <v>8.4</v>
      </c>
      <c r="O59" s="31">
        <v>6.6</v>
      </c>
      <c r="P59" s="31">
        <v>5.3</v>
      </c>
      <c r="Q59" s="32">
        <v>4.1</v>
      </c>
      <c r="R59" s="31">
        <v>3</v>
      </c>
      <c r="S59" s="31">
        <v>1.9</v>
      </c>
      <c r="T59" s="31">
        <v>0.3999999999999986</v>
      </c>
      <c r="U59" s="31">
        <v>-1</v>
      </c>
      <c r="V59" s="34">
        <v>-2.3</v>
      </c>
      <c r="W59" s="28">
        <f t="shared" si="4"/>
        <v>0.006724466372141183</v>
      </c>
      <c r="X59" s="28">
        <f>SUM(X$41,$W$46:$W59)</f>
        <v>19.247387897925666</v>
      </c>
      <c r="Y59" s="29">
        <v>0.438</v>
      </c>
    </row>
    <row r="60" spans="1:25" ht="12.75">
      <c r="A60" s="20">
        <v>54</v>
      </c>
      <c r="B60" s="21" t="s">
        <v>93</v>
      </c>
      <c r="C60" s="23">
        <v>20.4</v>
      </c>
      <c r="D60" s="23">
        <v>21.2</v>
      </c>
      <c r="E60" s="23">
        <v>18.8</v>
      </c>
      <c r="F60" s="23">
        <v>15</v>
      </c>
      <c r="G60" s="30">
        <v>13.9</v>
      </c>
      <c r="H60" s="22">
        <v>12.8</v>
      </c>
      <c r="I60" s="23">
        <v>11.3</v>
      </c>
      <c r="J60" s="23">
        <v>10.5</v>
      </c>
      <c r="K60" s="23">
        <v>10.7</v>
      </c>
      <c r="L60" s="30">
        <v>8.8</v>
      </c>
      <c r="M60" s="23">
        <v>8.3</v>
      </c>
      <c r="N60" s="31">
        <v>8.1</v>
      </c>
      <c r="O60" s="31">
        <v>7.4</v>
      </c>
      <c r="P60" s="31">
        <v>5.4</v>
      </c>
      <c r="Q60" s="32">
        <v>4.7</v>
      </c>
      <c r="R60" s="31">
        <v>3.8</v>
      </c>
      <c r="S60" s="31">
        <v>2.8</v>
      </c>
      <c r="T60" s="31">
        <v>1.8</v>
      </c>
      <c r="U60" s="31">
        <v>0.8999999999999986</v>
      </c>
      <c r="V60" s="32">
        <v>0</v>
      </c>
      <c r="W60" s="28">
        <f t="shared" si="4"/>
        <v>0.004544388233227831</v>
      </c>
      <c r="X60" s="28">
        <f>SUM(X$41,$W$46:$W60)</f>
        <v>19.251932286158894</v>
      </c>
      <c r="Y60" s="29">
        <v>0.296</v>
      </c>
    </row>
    <row r="61" spans="1:25" ht="12.75">
      <c r="A61" s="20">
        <v>55</v>
      </c>
      <c r="B61" s="21" t="s">
        <v>125</v>
      </c>
      <c r="C61" s="23">
        <v>23.2</v>
      </c>
      <c r="D61" s="23">
        <v>24.1</v>
      </c>
      <c r="E61" s="23">
        <v>22.2</v>
      </c>
      <c r="F61" s="23">
        <v>17.6</v>
      </c>
      <c r="G61" s="30">
        <v>14.4</v>
      </c>
      <c r="H61" s="22">
        <v>13.1</v>
      </c>
      <c r="I61" s="23">
        <v>11.4</v>
      </c>
      <c r="J61" s="23">
        <v>10</v>
      </c>
      <c r="K61" s="25">
        <v>5.8</v>
      </c>
      <c r="L61" s="24">
        <v>4</v>
      </c>
      <c r="M61" s="25">
        <v>0.7000000000000011</v>
      </c>
      <c r="N61" s="26">
        <v>-0.6999999999999993</v>
      </c>
      <c r="O61" s="35">
        <v>-2.2</v>
      </c>
      <c r="P61" s="35">
        <v>-3.3</v>
      </c>
      <c r="Q61" s="36">
        <v>-4.4</v>
      </c>
      <c r="R61" s="35">
        <v>-5.3</v>
      </c>
      <c r="S61" s="35">
        <v>-6.1</v>
      </c>
      <c r="T61" s="35">
        <v>-6.9</v>
      </c>
      <c r="U61" s="35">
        <v>-7.7</v>
      </c>
      <c r="V61" s="36">
        <v>-8.4</v>
      </c>
      <c r="W61" s="28">
        <f t="shared" si="4"/>
        <v>0.06010567544961811</v>
      </c>
      <c r="X61" s="28">
        <f>SUM(X$41,$W$46:$W61)</f>
        <v>19.312037961608514</v>
      </c>
      <c r="Y61" s="29">
        <v>3.915</v>
      </c>
    </row>
    <row r="62" spans="1:25" ht="12.75">
      <c r="A62" s="20">
        <v>56</v>
      </c>
      <c r="B62" s="21" t="s">
        <v>33</v>
      </c>
      <c r="C62" s="25">
        <v>12</v>
      </c>
      <c r="D62" s="23">
        <v>25.6</v>
      </c>
      <c r="E62" s="23">
        <v>23.7</v>
      </c>
      <c r="F62" s="23">
        <v>29</v>
      </c>
      <c r="G62" s="30">
        <v>24.1</v>
      </c>
      <c r="H62" s="22">
        <v>14</v>
      </c>
      <c r="I62" s="23">
        <v>16.5</v>
      </c>
      <c r="J62" s="23">
        <v>14.6</v>
      </c>
      <c r="K62" s="23">
        <v>15.1</v>
      </c>
      <c r="L62" s="30">
        <v>11.1</v>
      </c>
      <c r="M62" s="23">
        <v>5.8</v>
      </c>
      <c r="N62" s="31">
        <v>3.3</v>
      </c>
      <c r="O62" s="31">
        <v>3.3</v>
      </c>
      <c r="P62" s="31">
        <v>3.4</v>
      </c>
      <c r="Q62" s="32">
        <v>3.1</v>
      </c>
      <c r="R62" s="31">
        <v>1.6</v>
      </c>
      <c r="S62" s="31">
        <v>-0.29999999999999893</v>
      </c>
      <c r="T62" s="31">
        <v>-1.5</v>
      </c>
      <c r="U62" s="31">
        <v>-2</v>
      </c>
      <c r="V62" s="34">
        <v>-2.4</v>
      </c>
      <c r="W62" s="28">
        <f t="shared" si="4"/>
        <v>0.3625684882294205</v>
      </c>
      <c r="X62" s="28">
        <f>SUM(X$41,$W$46:$W62)</f>
        <v>19.674606449837935</v>
      </c>
      <c r="Y62" s="29">
        <v>23.616</v>
      </c>
    </row>
    <row r="63" spans="1:25" ht="12.75">
      <c r="A63" s="20">
        <v>57</v>
      </c>
      <c r="B63" s="21" t="s">
        <v>90</v>
      </c>
      <c r="C63" s="23">
        <v>20.2</v>
      </c>
      <c r="D63" s="23">
        <v>20.6</v>
      </c>
      <c r="E63" s="23">
        <v>19.5</v>
      </c>
      <c r="F63" s="23">
        <v>17.8</v>
      </c>
      <c r="G63" s="30">
        <v>14.3</v>
      </c>
      <c r="H63" s="22">
        <v>14.6</v>
      </c>
      <c r="I63" s="23">
        <v>13</v>
      </c>
      <c r="J63" s="23">
        <v>10.3</v>
      </c>
      <c r="K63" s="23">
        <v>8.4</v>
      </c>
      <c r="L63" s="30">
        <v>5.2</v>
      </c>
      <c r="M63" s="25">
        <v>3.4</v>
      </c>
      <c r="N63" s="26">
        <v>1.7</v>
      </c>
      <c r="O63" s="26">
        <v>0.6000000000000014</v>
      </c>
      <c r="P63" s="26">
        <v>-0.20000000000000107</v>
      </c>
      <c r="Q63" s="27">
        <v>-1.3</v>
      </c>
      <c r="R63" s="35">
        <v>-2.5</v>
      </c>
      <c r="S63" s="35">
        <v>-3.6</v>
      </c>
      <c r="T63" s="35">
        <v>-4.6</v>
      </c>
      <c r="U63" s="35">
        <v>-5.3</v>
      </c>
      <c r="V63" s="36">
        <v>-6</v>
      </c>
      <c r="W63" s="28">
        <f t="shared" si="4"/>
        <v>0.031227316440491246</v>
      </c>
      <c r="X63" s="28">
        <f>SUM(X$41,$W$46:$W63)</f>
        <v>19.705833766278428</v>
      </c>
      <c r="Y63" s="29">
        <v>2.034</v>
      </c>
    </row>
    <row r="64" spans="1:25" ht="12.75">
      <c r="A64" s="20">
        <v>58</v>
      </c>
      <c r="B64" s="21" t="s">
        <v>73</v>
      </c>
      <c r="C64" s="23">
        <v>18.7</v>
      </c>
      <c r="D64" s="23">
        <v>15.4</v>
      </c>
      <c r="E64" s="23">
        <v>20.9</v>
      </c>
      <c r="F64" s="23">
        <v>26</v>
      </c>
      <c r="G64" s="30">
        <v>22.3</v>
      </c>
      <c r="H64" s="22">
        <v>14.8</v>
      </c>
      <c r="I64" s="23">
        <v>13.2</v>
      </c>
      <c r="J64" s="23">
        <v>14.9</v>
      </c>
      <c r="K64" s="23">
        <v>11.1</v>
      </c>
      <c r="L64" s="30">
        <v>9.3</v>
      </c>
      <c r="M64" s="23">
        <v>7</v>
      </c>
      <c r="N64" s="31">
        <v>6</v>
      </c>
      <c r="O64" s="31">
        <v>5.6</v>
      </c>
      <c r="P64" s="31">
        <v>4.9</v>
      </c>
      <c r="Q64" s="32">
        <v>3.6</v>
      </c>
      <c r="R64" s="31">
        <v>2</v>
      </c>
      <c r="S64" s="31">
        <v>0.20000000000000107</v>
      </c>
      <c r="T64" s="31">
        <v>-1.1</v>
      </c>
      <c r="U64" s="33">
        <v>-2.2</v>
      </c>
      <c r="V64" s="34">
        <v>-3</v>
      </c>
      <c r="W64" s="28">
        <f t="shared" si="4"/>
        <v>20.157724047551504</v>
      </c>
      <c r="X64" s="28">
        <f>SUM(X$41,$W$46:$W64)</f>
        <v>39.86355781382993</v>
      </c>
      <c r="Y64" s="29">
        <v>1312.979</v>
      </c>
    </row>
    <row r="65" spans="1:25" ht="12.75">
      <c r="A65" s="20">
        <v>59</v>
      </c>
      <c r="B65" s="21" t="s">
        <v>178</v>
      </c>
      <c r="C65" s="23">
        <v>29.3</v>
      </c>
      <c r="D65" s="23">
        <v>26.1</v>
      </c>
      <c r="E65" s="23">
        <v>21.2</v>
      </c>
      <c r="F65" s="23">
        <v>15.5</v>
      </c>
      <c r="G65" s="30">
        <v>13.7</v>
      </c>
      <c r="H65" s="22">
        <v>14.9</v>
      </c>
      <c r="I65" s="23">
        <v>13.9</v>
      </c>
      <c r="J65" s="23">
        <v>13.1</v>
      </c>
      <c r="K65" s="23">
        <v>13.4</v>
      </c>
      <c r="L65" s="30">
        <v>9.4</v>
      </c>
      <c r="M65" s="23">
        <v>7</v>
      </c>
      <c r="N65" s="31">
        <v>4.6</v>
      </c>
      <c r="O65" s="31">
        <v>3.6</v>
      </c>
      <c r="P65" s="31">
        <v>2.1</v>
      </c>
      <c r="Q65" s="27">
        <v>0.29999999999999893</v>
      </c>
      <c r="R65" s="26">
        <v>-1.6</v>
      </c>
      <c r="S65" s="35">
        <v>-3.2</v>
      </c>
      <c r="T65" s="35">
        <v>-4.4</v>
      </c>
      <c r="U65" s="35">
        <v>-5.4</v>
      </c>
      <c r="V65" s="36">
        <v>-6.8</v>
      </c>
      <c r="W65" s="28">
        <f t="shared" si="4"/>
        <v>0.002855595308717489</v>
      </c>
      <c r="X65" s="28">
        <f>SUM(X$41,$W$46:$W65)</f>
        <v>39.866413409138644</v>
      </c>
      <c r="Y65" s="29">
        <v>0.186</v>
      </c>
    </row>
    <row r="66" spans="1:25" ht="12.75">
      <c r="A66" s="20">
        <v>60</v>
      </c>
      <c r="B66" s="21" t="s">
        <v>113</v>
      </c>
      <c r="C66" s="23">
        <v>22.5</v>
      </c>
      <c r="D66" s="23">
        <v>25.5</v>
      </c>
      <c r="E66" s="23">
        <v>25.5</v>
      </c>
      <c r="F66" s="23">
        <v>21</v>
      </c>
      <c r="G66" s="30">
        <v>18.5</v>
      </c>
      <c r="H66" s="22">
        <v>15.6</v>
      </c>
      <c r="I66" s="23">
        <v>17</v>
      </c>
      <c r="J66" s="23">
        <v>17.7</v>
      </c>
      <c r="K66" s="23">
        <v>16.4</v>
      </c>
      <c r="L66" s="30">
        <v>12.8</v>
      </c>
      <c r="M66" s="23">
        <v>10.7</v>
      </c>
      <c r="N66" s="31">
        <v>9.6</v>
      </c>
      <c r="O66" s="31">
        <v>8.7</v>
      </c>
      <c r="P66" s="31">
        <v>7.4</v>
      </c>
      <c r="Q66" s="32">
        <v>6.3</v>
      </c>
      <c r="R66" s="31">
        <v>5</v>
      </c>
      <c r="S66" s="31">
        <v>3.5</v>
      </c>
      <c r="T66" s="31">
        <v>2.3</v>
      </c>
      <c r="U66" s="31">
        <v>1.3</v>
      </c>
      <c r="V66" s="32">
        <v>0.3000000000000007</v>
      </c>
      <c r="W66" s="28">
        <f t="shared" si="4"/>
        <v>0.25017164277178217</v>
      </c>
      <c r="X66" s="28">
        <f>SUM(X$41,$W$46:$W66)</f>
        <v>40.11658505191043</v>
      </c>
      <c r="Y66" s="29">
        <v>16.295</v>
      </c>
    </row>
    <row r="67" spans="1:25" ht="12.75">
      <c r="A67" s="20">
        <v>61</v>
      </c>
      <c r="B67" s="21" t="s">
        <v>75</v>
      </c>
      <c r="C67" s="23">
        <v>18.8</v>
      </c>
      <c r="D67" s="23">
        <v>21.4</v>
      </c>
      <c r="E67" s="23">
        <v>21.6</v>
      </c>
      <c r="F67" s="23">
        <v>16.5</v>
      </c>
      <c r="G67" s="30">
        <v>16.7</v>
      </c>
      <c r="H67" s="22">
        <v>16.1</v>
      </c>
      <c r="I67" s="23">
        <v>16.6</v>
      </c>
      <c r="J67" s="23">
        <v>16.6</v>
      </c>
      <c r="K67" s="23">
        <v>11</v>
      </c>
      <c r="L67" s="24">
        <v>4.6</v>
      </c>
      <c r="M67" s="23">
        <v>6.1</v>
      </c>
      <c r="N67" s="31">
        <v>9.6</v>
      </c>
      <c r="O67" s="31">
        <v>9.2</v>
      </c>
      <c r="P67" s="31">
        <v>7.5</v>
      </c>
      <c r="Q67" s="32">
        <v>5.5</v>
      </c>
      <c r="R67" s="31">
        <v>4.2</v>
      </c>
      <c r="S67" s="31">
        <v>3.7</v>
      </c>
      <c r="T67" s="31">
        <v>3.4</v>
      </c>
      <c r="U67" s="31">
        <v>2.7</v>
      </c>
      <c r="V67" s="32">
        <v>1.3</v>
      </c>
      <c r="W67" s="28">
        <f t="shared" si="4"/>
        <v>0.23352935613388023</v>
      </c>
      <c r="X67" s="28">
        <f>SUM(X$41,$W$46:$W67)</f>
        <v>40.350114408044305</v>
      </c>
      <c r="Y67" s="29">
        <v>15.211</v>
      </c>
    </row>
    <row r="68" spans="1:25" ht="12.75">
      <c r="A68" s="20">
        <v>62</v>
      </c>
      <c r="B68" s="21" t="s">
        <v>201</v>
      </c>
      <c r="C68" s="23">
        <v>35.4</v>
      </c>
      <c r="D68" s="23">
        <v>32.3</v>
      </c>
      <c r="E68" s="23">
        <v>27.6</v>
      </c>
      <c r="F68" s="23">
        <v>20.6</v>
      </c>
      <c r="G68" s="30">
        <v>17.4</v>
      </c>
      <c r="H68" s="22">
        <v>16.5</v>
      </c>
      <c r="I68" s="23">
        <v>16.6</v>
      </c>
      <c r="J68" s="23">
        <v>14.2</v>
      </c>
      <c r="K68" s="23">
        <v>12.1</v>
      </c>
      <c r="L68" s="30">
        <v>10.7</v>
      </c>
      <c r="M68" s="23">
        <v>9.3</v>
      </c>
      <c r="N68" s="31">
        <v>7</v>
      </c>
      <c r="O68" s="31">
        <v>4.1</v>
      </c>
      <c r="P68" s="31">
        <v>2.4</v>
      </c>
      <c r="Q68" s="32">
        <v>1.6</v>
      </c>
      <c r="R68" s="31">
        <v>1</v>
      </c>
      <c r="S68" s="31">
        <v>-0.09999999999999964</v>
      </c>
      <c r="T68" s="31">
        <v>-1.4</v>
      </c>
      <c r="U68" s="35">
        <v>-2.8</v>
      </c>
      <c r="V68" s="36">
        <v>-3.5</v>
      </c>
      <c r="W68" s="28">
        <f t="shared" si="4"/>
        <v>0.0015813242838596845</v>
      </c>
      <c r="X68" s="28">
        <f>SUM(X$41,$W$46:$W68)</f>
        <v>40.35169573232817</v>
      </c>
      <c r="Y68" s="29">
        <v>0.103</v>
      </c>
    </row>
    <row r="69" spans="1:25" ht="12.75">
      <c r="A69" s="20">
        <v>63</v>
      </c>
      <c r="B69" s="21" t="s">
        <v>89</v>
      </c>
      <c r="C69" s="23">
        <v>20.1</v>
      </c>
      <c r="D69" s="23">
        <v>30.8</v>
      </c>
      <c r="E69" s="23">
        <v>26.6</v>
      </c>
      <c r="F69" s="23">
        <v>22.6</v>
      </c>
      <c r="G69" s="30">
        <v>20.7</v>
      </c>
      <c r="H69" s="22">
        <v>16.5</v>
      </c>
      <c r="I69" s="23">
        <v>14.6</v>
      </c>
      <c r="J69" s="23">
        <v>10.8</v>
      </c>
      <c r="K69" s="23">
        <v>10.3</v>
      </c>
      <c r="L69" s="30">
        <v>8</v>
      </c>
      <c r="M69" s="23">
        <v>5</v>
      </c>
      <c r="N69" s="31">
        <v>3.4</v>
      </c>
      <c r="O69" s="26">
        <v>1.9</v>
      </c>
      <c r="P69" s="26">
        <v>0.5</v>
      </c>
      <c r="Q69" s="27">
        <v>-0.6999999999999993</v>
      </c>
      <c r="R69" s="35">
        <v>-2.4</v>
      </c>
      <c r="S69" s="35">
        <v>-4.2</v>
      </c>
      <c r="T69" s="35">
        <v>-5.9</v>
      </c>
      <c r="U69" s="35">
        <v>-7.4</v>
      </c>
      <c r="V69" s="36">
        <v>-8.7</v>
      </c>
      <c r="W69" s="28">
        <f t="shared" si="4"/>
        <v>0.734931975421001</v>
      </c>
      <c r="X69" s="28">
        <f>SUM(X$41,$W$46:$W69)</f>
        <v>41.086627707749166</v>
      </c>
      <c r="Y69" s="29">
        <v>47.87</v>
      </c>
    </row>
    <row r="70" spans="1:25" ht="12.75">
      <c r="A70" s="20">
        <v>64</v>
      </c>
      <c r="B70" s="21" t="s">
        <v>60</v>
      </c>
      <c r="C70" s="23">
        <v>16.3</v>
      </c>
      <c r="D70" s="23">
        <v>15.7</v>
      </c>
      <c r="E70" s="23">
        <v>14.4</v>
      </c>
      <c r="F70" s="23">
        <v>13.5</v>
      </c>
      <c r="G70" s="30">
        <v>14.4</v>
      </c>
      <c r="H70" s="22">
        <v>16.8</v>
      </c>
      <c r="I70" s="23">
        <v>14.6</v>
      </c>
      <c r="J70" s="23">
        <v>13.7</v>
      </c>
      <c r="K70" s="23">
        <v>13.1</v>
      </c>
      <c r="L70" s="30">
        <v>12</v>
      </c>
      <c r="M70" s="23">
        <v>10.3</v>
      </c>
      <c r="N70" s="31">
        <v>9.8</v>
      </c>
      <c r="O70" s="31">
        <v>9.2</v>
      </c>
      <c r="P70" s="31">
        <v>8.2</v>
      </c>
      <c r="Q70" s="32">
        <v>7.1</v>
      </c>
      <c r="R70" s="31">
        <v>5.9</v>
      </c>
      <c r="S70" s="31">
        <v>4.9</v>
      </c>
      <c r="T70" s="31">
        <v>4.2</v>
      </c>
      <c r="U70" s="31">
        <v>3.4</v>
      </c>
      <c r="V70" s="32">
        <v>2.6</v>
      </c>
      <c r="W70" s="28">
        <f t="shared" si="4"/>
        <v>0.5948696313272932</v>
      </c>
      <c r="X70" s="28">
        <f>SUM(X$41,$W$46:$W70)</f>
        <v>41.68149733907646</v>
      </c>
      <c r="Y70" s="29">
        <v>38.747</v>
      </c>
    </row>
    <row r="71" spans="1:25" ht="12.75">
      <c r="A71" s="20">
        <v>65</v>
      </c>
      <c r="B71" s="21" t="s">
        <v>115</v>
      </c>
      <c r="C71" s="23">
        <v>22.6</v>
      </c>
      <c r="D71" s="23">
        <v>26</v>
      </c>
      <c r="E71" s="23">
        <v>27.5</v>
      </c>
      <c r="F71" s="23">
        <v>19.4</v>
      </c>
      <c r="G71" s="30">
        <v>17</v>
      </c>
      <c r="H71" s="22">
        <v>17.1</v>
      </c>
      <c r="I71" s="23">
        <v>18</v>
      </c>
      <c r="J71" s="23">
        <v>15.9</v>
      </c>
      <c r="K71" s="23">
        <v>10.8</v>
      </c>
      <c r="L71" s="30">
        <v>5.1</v>
      </c>
      <c r="M71" s="25">
        <v>2.3</v>
      </c>
      <c r="N71" s="31">
        <v>2.9</v>
      </c>
      <c r="O71" s="31">
        <v>2.7</v>
      </c>
      <c r="P71" s="26">
        <v>1.3</v>
      </c>
      <c r="Q71" s="27">
        <v>-0.5</v>
      </c>
      <c r="R71" s="26">
        <v>-2</v>
      </c>
      <c r="S71" s="35">
        <v>-2.9</v>
      </c>
      <c r="T71" s="35">
        <v>-3.5</v>
      </c>
      <c r="U71" s="35">
        <v>-4.5</v>
      </c>
      <c r="V71" s="36">
        <v>-5.8</v>
      </c>
      <c r="W71" s="28">
        <f t="shared" si="4"/>
        <v>0.046334336783383764</v>
      </c>
      <c r="X71" s="28">
        <f>SUM(X$41,$W$46:$W71)</f>
        <v>41.72783167585984</v>
      </c>
      <c r="Y71" s="29">
        <v>3.018</v>
      </c>
    </row>
    <row r="72" spans="1:25" ht="12.75">
      <c r="A72" s="20">
        <v>66</v>
      </c>
      <c r="B72" s="21" t="s">
        <v>160</v>
      </c>
      <c r="C72" s="23">
        <v>27.5</v>
      </c>
      <c r="D72" s="23">
        <v>26.4</v>
      </c>
      <c r="E72" s="23">
        <v>24.4</v>
      </c>
      <c r="F72" s="23">
        <v>20.2</v>
      </c>
      <c r="G72" s="30">
        <v>17.8</v>
      </c>
      <c r="H72" s="22">
        <v>17.3</v>
      </c>
      <c r="I72" s="23">
        <v>14</v>
      </c>
      <c r="J72" s="23">
        <v>11.7</v>
      </c>
      <c r="K72" s="23">
        <v>9.6</v>
      </c>
      <c r="L72" s="30">
        <v>7.4</v>
      </c>
      <c r="M72" s="23">
        <v>6.3</v>
      </c>
      <c r="N72" s="31">
        <v>5.7</v>
      </c>
      <c r="O72" s="31">
        <v>5.3</v>
      </c>
      <c r="P72" s="31">
        <v>4.5</v>
      </c>
      <c r="Q72" s="32">
        <v>3.7</v>
      </c>
      <c r="R72" s="31">
        <v>2.6</v>
      </c>
      <c r="S72" s="31">
        <v>1.6</v>
      </c>
      <c r="T72" s="31">
        <v>0.7000000000000011</v>
      </c>
      <c r="U72" s="31">
        <v>0.20000000000000107</v>
      </c>
      <c r="V72" s="32">
        <v>-0.09999999999999964</v>
      </c>
      <c r="W72" s="28">
        <f t="shared" si="4"/>
        <v>0.060596960664021114</v>
      </c>
      <c r="X72" s="28">
        <f>SUM(X$41,$W$46:$W72)</f>
        <v>41.78842863652386</v>
      </c>
      <c r="Y72" s="29">
        <v>3.947</v>
      </c>
    </row>
    <row r="73" spans="1:25" ht="12.75">
      <c r="A73" s="20">
        <v>67</v>
      </c>
      <c r="B73" s="21" t="s">
        <v>173</v>
      </c>
      <c r="C73" s="23">
        <v>28.6</v>
      </c>
      <c r="D73" s="23">
        <v>29.5</v>
      </c>
      <c r="E73" s="23">
        <v>33.5</v>
      </c>
      <c r="F73" s="23">
        <v>26.1</v>
      </c>
      <c r="G73" s="30">
        <v>19.6</v>
      </c>
      <c r="H73" s="22">
        <v>18.3</v>
      </c>
      <c r="I73" s="23">
        <v>19.2</v>
      </c>
      <c r="J73" s="23">
        <v>19.9</v>
      </c>
      <c r="K73" s="23">
        <v>18.6</v>
      </c>
      <c r="L73" s="30">
        <v>12</v>
      </c>
      <c r="M73" s="23">
        <v>7.4</v>
      </c>
      <c r="N73" s="31">
        <v>8.6</v>
      </c>
      <c r="O73" s="31">
        <v>8.8</v>
      </c>
      <c r="P73" s="31">
        <v>7.7</v>
      </c>
      <c r="Q73" s="32">
        <v>5.3</v>
      </c>
      <c r="R73" s="31">
        <v>2.9</v>
      </c>
      <c r="S73" s="31">
        <v>1.3</v>
      </c>
      <c r="T73" s="31">
        <v>0.5</v>
      </c>
      <c r="U73" s="31">
        <v>-0.3000000000000007</v>
      </c>
      <c r="V73" s="32">
        <v>-1.5</v>
      </c>
      <c r="W73" s="28">
        <f t="shared" si="4"/>
        <v>0.1282254409591853</v>
      </c>
      <c r="X73" s="28">
        <f>SUM(X$41,$W$46:$W73)</f>
        <v>41.916654077483045</v>
      </c>
      <c r="Y73" s="29">
        <v>8.352</v>
      </c>
    </row>
    <row r="74" spans="1:25" ht="12.75">
      <c r="A74" s="20">
        <v>68</v>
      </c>
      <c r="B74" s="21" t="s">
        <v>26</v>
      </c>
      <c r="C74" s="25">
        <v>10.5</v>
      </c>
      <c r="D74" s="25">
        <v>11.7</v>
      </c>
      <c r="E74" s="25">
        <v>13.2</v>
      </c>
      <c r="F74" s="23">
        <v>15.3</v>
      </c>
      <c r="G74" s="30">
        <v>16.9</v>
      </c>
      <c r="H74" s="22">
        <v>18.5</v>
      </c>
      <c r="I74" s="23">
        <v>20.3</v>
      </c>
      <c r="J74" s="23">
        <v>22.3</v>
      </c>
      <c r="K74" s="23">
        <v>23.5</v>
      </c>
      <c r="L74" s="30">
        <v>23.9</v>
      </c>
      <c r="M74" s="23">
        <v>23.4</v>
      </c>
      <c r="N74" s="31">
        <v>23.7</v>
      </c>
      <c r="O74" s="31">
        <v>24.3</v>
      </c>
      <c r="P74" s="31">
        <v>23.6</v>
      </c>
      <c r="Q74" s="32">
        <v>21.8</v>
      </c>
      <c r="R74" s="31">
        <v>19.9</v>
      </c>
      <c r="S74" s="31">
        <v>18.4</v>
      </c>
      <c r="T74" s="31">
        <v>16.9</v>
      </c>
      <c r="U74" s="31">
        <v>15.6</v>
      </c>
      <c r="V74" s="32">
        <v>14.3</v>
      </c>
      <c r="W74" s="28">
        <f t="shared" si="4"/>
        <v>0.0074306888678455085</v>
      </c>
      <c r="X74" s="28">
        <f>SUM(X$41,$W$46:$W74)</f>
        <v>41.92408476635089</v>
      </c>
      <c r="Y74" s="29">
        <v>0.484</v>
      </c>
    </row>
    <row r="75" spans="1:25" ht="12.75">
      <c r="A75" s="20">
        <v>69</v>
      </c>
      <c r="B75" s="21" t="s">
        <v>98</v>
      </c>
      <c r="C75" s="23">
        <v>20.8</v>
      </c>
      <c r="D75" s="23">
        <v>18.5</v>
      </c>
      <c r="E75" s="23">
        <v>18.4</v>
      </c>
      <c r="F75" s="23">
        <v>21.5</v>
      </c>
      <c r="G75" s="30">
        <v>21.8</v>
      </c>
      <c r="H75" s="22">
        <v>18.6</v>
      </c>
      <c r="I75" s="23">
        <v>22.5</v>
      </c>
      <c r="J75" s="23">
        <v>25</v>
      </c>
      <c r="K75" s="23">
        <v>28.1</v>
      </c>
      <c r="L75" s="30">
        <v>26.1</v>
      </c>
      <c r="M75" s="23">
        <v>23.4</v>
      </c>
      <c r="N75" s="31">
        <v>20.2</v>
      </c>
      <c r="O75" s="31">
        <v>18.3</v>
      </c>
      <c r="P75" s="31">
        <v>17</v>
      </c>
      <c r="Q75" s="32">
        <v>15.7</v>
      </c>
      <c r="R75" s="31">
        <v>14</v>
      </c>
      <c r="S75" s="31">
        <v>12.1</v>
      </c>
      <c r="T75" s="31">
        <v>10.4</v>
      </c>
      <c r="U75" s="31">
        <v>9</v>
      </c>
      <c r="V75" s="32">
        <v>7.9</v>
      </c>
      <c r="W75" s="28">
        <f t="shared" si="4"/>
        <v>0.002947711286418053</v>
      </c>
      <c r="X75" s="28">
        <f>SUM(X$41,$W$46:$W75)</f>
        <v>41.927032477637304</v>
      </c>
      <c r="Y75" s="29">
        <v>0.192</v>
      </c>
    </row>
    <row r="76" spans="1:25" ht="12.75">
      <c r="A76" s="20">
        <v>70</v>
      </c>
      <c r="B76" s="21" t="s">
        <v>43</v>
      </c>
      <c r="C76" s="25">
        <v>14</v>
      </c>
      <c r="D76" s="23">
        <v>15.8</v>
      </c>
      <c r="E76" s="23">
        <v>17.2</v>
      </c>
      <c r="F76" s="23">
        <v>18.5</v>
      </c>
      <c r="G76" s="30">
        <v>17.5</v>
      </c>
      <c r="H76" s="22">
        <v>18.8</v>
      </c>
      <c r="I76" s="23">
        <v>20.3</v>
      </c>
      <c r="J76" s="23">
        <v>23.1</v>
      </c>
      <c r="K76" s="23">
        <v>21.2</v>
      </c>
      <c r="L76" s="30">
        <v>22.6</v>
      </c>
      <c r="M76" s="23">
        <v>23.4</v>
      </c>
      <c r="N76" s="31">
        <v>24.1</v>
      </c>
      <c r="O76" s="31">
        <v>23.9</v>
      </c>
      <c r="P76" s="31">
        <v>23.3</v>
      </c>
      <c r="Q76" s="32">
        <v>22.8</v>
      </c>
      <c r="R76" s="31">
        <v>21.8</v>
      </c>
      <c r="S76" s="31">
        <v>20.3</v>
      </c>
      <c r="T76" s="31">
        <v>18.6</v>
      </c>
      <c r="U76" s="31">
        <v>16.9</v>
      </c>
      <c r="V76" s="32">
        <v>15.5</v>
      </c>
      <c r="W76" s="28">
        <f t="shared" si="4"/>
        <v>0.08575997523922523</v>
      </c>
      <c r="X76" s="28">
        <f>SUM(X$41,$W$46:$W76)</f>
        <v>42.01279245287653</v>
      </c>
      <c r="Y76" s="29">
        <v>5.586</v>
      </c>
    </row>
    <row r="77" spans="1:25" ht="12.75">
      <c r="A77" s="20">
        <v>71</v>
      </c>
      <c r="B77" s="21" t="s">
        <v>147</v>
      </c>
      <c r="C77" s="23">
        <v>26.1</v>
      </c>
      <c r="D77" s="23">
        <v>29.1</v>
      </c>
      <c r="E77" s="23">
        <v>29.5</v>
      </c>
      <c r="F77" s="23">
        <v>26.5</v>
      </c>
      <c r="G77" s="30">
        <v>23.7</v>
      </c>
      <c r="H77" s="22">
        <v>19</v>
      </c>
      <c r="I77" s="23">
        <v>17.6</v>
      </c>
      <c r="J77" s="23">
        <v>17.5</v>
      </c>
      <c r="K77" s="23">
        <v>16.1</v>
      </c>
      <c r="L77" s="30">
        <v>15</v>
      </c>
      <c r="M77" s="23">
        <v>14.8</v>
      </c>
      <c r="N77" s="31">
        <v>12.7</v>
      </c>
      <c r="O77" s="31">
        <v>10.9</v>
      </c>
      <c r="P77" s="31">
        <v>9.5</v>
      </c>
      <c r="Q77" s="32">
        <v>8.2</v>
      </c>
      <c r="R77" s="31">
        <v>6.9</v>
      </c>
      <c r="S77" s="31">
        <v>5.5</v>
      </c>
      <c r="T77" s="31">
        <v>3.9</v>
      </c>
      <c r="U77" s="31">
        <v>2.9</v>
      </c>
      <c r="V77" s="32">
        <v>1.9</v>
      </c>
      <c r="W77" s="28">
        <f t="shared" si="4"/>
        <v>0.01205184041582381</v>
      </c>
      <c r="X77" s="28">
        <f>SUM(X$41,$W$46:$W77)</f>
        <v>42.024844293292354</v>
      </c>
      <c r="Y77" s="29">
        <v>0.785</v>
      </c>
    </row>
    <row r="78" spans="1:25" ht="12.75">
      <c r="A78" s="20">
        <v>72</v>
      </c>
      <c r="B78" s="21" t="s">
        <v>144</v>
      </c>
      <c r="C78" s="23">
        <v>25.6</v>
      </c>
      <c r="D78" s="23">
        <v>21.7</v>
      </c>
      <c r="E78" s="23">
        <v>19.5</v>
      </c>
      <c r="F78" s="23">
        <v>18.8</v>
      </c>
      <c r="G78" s="30">
        <v>20.3</v>
      </c>
      <c r="H78" s="22">
        <v>19.2</v>
      </c>
      <c r="I78" s="23">
        <v>17</v>
      </c>
      <c r="J78" s="23">
        <v>16.1</v>
      </c>
      <c r="K78" s="23">
        <v>15.2</v>
      </c>
      <c r="L78" s="30">
        <v>15.2</v>
      </c>
      <c r="M78" s="23">
        <v>15.5</v>
      </c>
      <c r="N78" s="31">
        <v>14.2</v>
      </c>
      <c r="O78" s="31">
        <v>12.3</v>
      </c>
      <c r="P78" s="31">
        <v>10.9</v>
      </c>
      <c r="Q78" s="32">
        <v>9.8</v>
      </c>
      <c r="R78" s="31">
        <v>9</v>
      </c>
      <c r="S78" s="31">
        <v>8.1</v>
      </c>
      <c r="T78" s="31">
        <v>6.9</v>
      </c>
      <c r="U78" s="31">
        <v>5.6</v>
      </c>
      <c r="V78" s="32">
        <v>4.4</v>
      </c>
      <c r="W78" s="28">
        <f aca="true" t="shared" si="5" ref="W78:W109">100*$Y78/$Y$203</f>
        <v>0.10274002046202922</v>
      </c>
      <c r="X78" s="28">
        <f>SUM(X$41,$W$46:$W78)</f>
        <v>42.12758431375438</v>
      </c>
      <c r="Y78" s="29">
        <v>6.692</v>
      </c>
    </row>
    <row r="79" spans="1:25" ht="12.75">
      <c r="A79" s="20">
        <v>73</v>
      </c>
      <c r="B79" s="21" t="s">
        <v>170</v>
      </c>
      <c r="C79" s="23">
        <v>28.4</v>
      </c>
      <c r="D79" s="23">
        <v>30.3</v>
      </c>
      <c r="E79" s="23">
        <v>31</v>
      </c>
      <c r="F79" s="23">
        <v>28.5</v>
      </c>
      <c r="G79" s="30">
        <v>24.5</v>
      </c>
      <c r="H79" s="22">
        <v>19.9</v>
      </c>
      <c r="I79" s="23">
        <v>16.4</v>
      </c>
      <c r="J79" s="23">
        <v>13.2</v>
      </c>
      <c r="K79" s="23">
        <v>11</v>
      </c>
      <c r="L79" s="30">
        <v>8.9</v>
      </c>
      <c r="M79" s="23">
        <v>6.8</v>
      </c>
      <c r="N79" s="31">
        <v>6.1</v>
      </c>
      <c r="O79" s="31">
        <v>4.7</v>
      </c>
      <c r="P79" s="31">
        <v>3.4</v>
      </c>
      <c r="Q79" s="32">
        <v>2.1</v>
      </c>
      <c r="R79" s="31">
        <v>0.9</v>
      </c>
      <c r="S79" s="31">
        <v>-0.09999999999999964</v>
      </c>
      <c r="T79" s="31">
        <v>-1.3</v>
      </c>
      <c r="U79" s="33">
        <v>-2.2</v>
      </c>
      <c r="V79" s="34">
        <v>-3</v>
      </c>
      <c r="W79" s="28">
        <f t="shared" si="5"/>
        <v>0.9672638238447739</v>
      </c>
      <c r="X79" s="28">
        <f>SUM(X$41,$W$46:$W79)</f>
        <v>43.09484813759916</v>
      </c>
      <c r="Y79" s="29">
        <v>63.003</v>
      </c>
    </row>
    <row r="80" spans="1:25" ht="12.75">
      <c r="A80" s="20">
        <v>74</v>
      </c>
      <c r="B80" s="21" t="s">
        <v>79</v>
      </c>
      <c r="C80" s="23">
        <v>19.2</v>
      </c>
      <c r="D80" s="23">
        <v>23.1</v>
      </c>
      <c r="E80" s="23">
        <v>24.7</v>
      </c>
      <c r="F80" s="23">
        <v>20.4</v>
      </c>
      <c r="G80" s="30">
        <v>20.7</v>
      </c>
      <c r="H80" s="22">
        <v>20.3</v>
      </c>
      <c r="I80" s="23">
        <v>24</v>
      </c>
      <c r="J80" s="23">
        <v>25.5</v>
      </c>
      <c r="K80" s="23">
        <v>21</v>
      </c>
      <c r="L80" s="30">
        <v>16</v>
      </c>
      <c r="M80" s="23">
        <v>13.1</v>
      </c>
      <c r="N80" s="31">
        <v>13.7</v>
      </c>
      <c r="O80" s="31">
        <v>12.8</v>
      </c>
      <c r="P80" s="31">
        <v>10.7</v>
      </c>
      <c r="Q80" s="32">
        <v>8.5</v>
      </c>
      <c r="R80" s="31">
        <v>6.7</v>
      </c>
      <c r="S80" s="31">
        <v>5.8</v>
      </c>
      <c r="T80" s="31">
        <v>4.8</v>
      </c>
      <c r="U80" s="31">
        <v>3.4</v>
      </c>
      <c r="V80" s="32">
        <v>2</v>
      </c>
      <c r="W80" s="28">
        <f t="shared" si="5"/>
        <v>0.0798952579922893</v>
      </c>
      <c r="X80" s="28">
        <f>SUM(X$41,$W$46:$W80)</f>
        <v>43.17474339559145</v>
      </c>
      <c r="Y80" s="29">
        <v>5.204</v>
      </c>
    </row>
    <row r="81" spans="1:25" ht="12.75">
      <c r="A81" s="20">
        <v>75</v>
      </c>
      <c r="B81" s="21" t="s">
        <v>6</v>
      </c>
      <c r="C81" s="25">
        <v>2.8</v>
      </c>
      <c r="D81" s="25">
        <v>4.2</v>
      </c>
      <c r="E81" s="25">
        <v>6.5</v>
      </c>
      <c r="F81" s="25">
        <v>10.6</v>
      </c>
      <c r="G81" s="30">
        <v>16.9</v>
      </c>
      <c r="H81" s="22">
        <v>20.4</v>
      </c>
      <c r="I81" s="23">
        <v>23.3</v>
      </c>
      <c r="J81" s="23">
        <v>25.9</v>
      </c>
      <c r="K81" s="23">
        <v>23.9</v>
      </c>
      <c r="L81" s="30">
        <v>20</v>
      </c>
      <c r="M81" s="23">
        <v>16</v>
      </c>
      <c r="N81" s="31">
        <v>14</v>
      </c>
      <c r="O81" s="31">
        <v>13.7</v>
      </c>
      <c r="P81" s="31">
        <v>13</v>
      </c>
      <c r="Q81" s="32">
        <v>11.5</v>
      </c>
      <c r="R81" s="31">
        <v>10.1</v>
      </c>
      <c r="S81" s="31">
        <v>8.8</v>
      </c>
      <c r="T81" s="31">
        <v>7.5</v>
      </c>
      <c r="U81" s="31">
        <v>6.4</v>
      </c>
      <c r="V81" s="32">
        <v>5.3</v>
      </c>
      <c r="W81" s="28">
        <f t="shared" si="5"/>
        <v>0.019820287868571387</v>
      </c>
      <c r="X81" s="28">
        <f>SUM(X$41,$W$46:$W81)</f>
        <v>43.19456368346002</v>
      </c>
      <c r="Y81" s="29">
        <v>1.291</v>
      </c>
    </row>
    <row r="82" spans="1:25" ht="12.75">
      <c r="A82" s="20">
        <v>76</v>
      </c>
      <c r="B82" s="21" t="s">
        <v>187</v>
      </c>
      <c r="C82" s="23">
        <v>31.6</v>
      </c>
      <c r="D82" s="23">
        <v>34.1</v>
      </c>
      <c r="E82" s="23">
        <v>33.4</v>
      </c>
      <c r="F82" s="23">
        <v>24.4</v>
      </c>
      <c r="G82" s="30">
        <v>19.1</v>
      </c>
      <c r="H82" s="22">
        <v>20.4</v>
      </c>
      <c r="I82" s="23">
        <v>15.5</v>
      </c>
      <c r="J82" s="23">
        <v>13.7</v>
      </c>
      <c r="K82" s="23">
        <v>13.7</v>
      </c>
      <c r="L82" s="30">
        <v>10.9</v>
      </c>
      <c r="M82" s="23">
        <v>9.1</v>
      </c>
      <c r="N82" s="31">
        <v>7.9</v>
      </c>
      <c r="O82" s="31">
        <v>6.8</v>
      </c>
      <c r="P82" s="31">
        <v>5.8</v>
      </c>
      <c r="Q82" s="32">
        <v>4.6</v>
      </c>
      <c r="R82" s="31">
        <v>3.3</v>
      </c>
      <c r="S82" s="31">
        <v>2.1</v>
      </c>
      <c r="T82" s="31">
        <v>0.9</v>
      </c>
      <c r="U82" s="31">
        <v>0</v>
      </c>
      <c r="V82" s="32">
        <v>-0.6000000000000014</v>
      </c>
      <c r="W82" s="28">
        <f t="shared" si="5"/>
        <v>0.019052654721066688</v>
      </c>
      <c r="X82" s="28">
        <f>SUM(X$41,$W$46:$W82)</f>
        <v>43.21361633818108</v>
      </c>
      <c r="Y82" s="29">
        <v>1.241</v>
      </c>
    </row>
    <row r="83" spans="1:25" ht="12.75">
      <c r="A83" s="20">
        <v>77</v>
      </c>
      <c r="B83" s="21" t="s">
        <v>130</v>
      </c>
      <c r="C83" s="23">
        <v>24.1</v>
      </c>
      <c r="D83" s="23">
        <v>24.3</v>
      </c>
      <c r="E83" s="23">
        <v>24.1</v>
      </c>
      <c r="F83" s="23">
        <v>22.9</v>
      </c>
      <c r="G83" s="30">
        <v>19.7</v>
      </c>
      <c r="H83" s="22">
        <v>20.5</v>
      </c>
      <c r="I83" s="23">
        <v>23.8</v>
      </c>
      <c r="J83" s="23">
        <v>22.1</v>
      </c>
      <c r="K83" s="23">
        <v>17.8</v>
      </c>
      <c r="L83" s="30">
        <v>16.7</v>
      </c>
      <c r="M83" s="23">
        <v>15.2</v>
      </c>
      <c r="N83" s="31">
        <v>13.8</v>
      </c>
      <c r="O83" s="31">
        <v>12.1</v>
      </c>
      <c r="P83" s="31">
        <v>10.9</v>
      </c>
      <c r="Q83" s="32">
        <v>9.7</v>
      </c>
      <c r="R83" s="31">
        <v>8.6</v>
      </c>
      <c r="S83" s="31">
        <v>7.4</v>
      </c>
      <c r="T83" s="31">
        <v>6.1</v>
      </c>
      <c r="U83" s="31">
        <v>4.6</v>
      </c>
      <c r="V83" s="32">
        <v>3.2</v>
      </c>
      <c r="W83" s="28">
        <f t="shared" si="5"/>
        <v>0.012220719708274846</v>
      </c>
      <c r="X83" s="28">
        <f>SUM(X$41,$W$46:$W83)</f>
        <v>43.22583705788936</v>
      </c>
      <c r="Y83" s="29">
        <v>0.796</v>
      </c>
    </row>
    <row r="84" spans="1:25" ht="12.75">
      <c r="A84" s="20">
        <v>78</v>
      </c>
      <c r="B84" s="21" t="s">
        <v>179</v>
      </c>
      <c r="C84" s="23">
        <v>29.3</v>
      </c>
      <c r="D84" s="23">
        <v>35.6</v>
      </c>
      <c r="E84" s="23">
        <v>31.5</v>
      </c>
      <c r="F84" s="23">
        <v>20.3</v>
      </c>
      <c r="G84" s="30">
        <v>20.4</v>
      </c>
      <c r="H84" s="22">
        <v>20.5</v>
      </c>
      <c r="I84" s="23">
        <v>23.1</v>
      </c>
      <c r="J84" s="23">
        <v>22.1</v>
      </c>
      <c r="K84" s="23">
        <v>13.9</v>
      </c>
      <c r="L84" s="30">
        <v>11.9</v>
      </c>
      <c r="M84" s="23">
        <v>9.6</v>
      </c>
      <c r="N84" s="31">
        <v>9.7</v>
      </c>
      <c r="O84" s="31">
        <v>10.8</v>
      </c>
      <c r="P84" s="31">
        <v>11.5</v>
      </c>
      <c r="Q84" s="32">
        <v>10.7</v>
      </c>
      <c r="R84" s="31">
        <v>8.4</v>
      </c>
      <c r="S84" s="31">
        <v>5.8</v>
      </c>
      <c r="T84" s="31">
        <v>4</v>
      </c>
      <c r="U84" s="31">
        <v>3.1</v>
      </c>
      <c r="V84" s="32">
        <v>2.2</v>
      </c>
      <c r="W84" s="28">
        <f t="shared" si="5"/>
        <v>0.0016120296097598727</v>
      </c>
      <c r="X84" s="28">
        <f>SUM(X$41,$W$46:$W84)</f>
        <v>43.22744908749912</v>
      </c>
      <c r="Y84" s="29">
        <v>0.105</v>
      </c>
    </row>
    <row r="85" spans="1:25" ht="12.75">
      <c r="A85" s="20">
        <v>79</v>
      </c>
      <c r="B85" s="21" t="s">
        <v>171</v>
      </c>
      <c r="C85" s="23">
        <v>28.5</v>
      </c>
      <c r="D85" s="23">
        <v>29.2</v>
      </c>
      <c r="E85" s="23">
        <v>25.4</v>
      </c>
      <c r="F85" s="23">
        <v>24.3</v>
      </c>
      <c r="G85" s="30">
        <v>22.7</v>
      </c>
      <c r="H85" s="22">
        <v>21</v>
      </c>
      <c r="I85" s="23">
        <v>19</v>
      </c>
      <c r="J85" s="23">
        <v>14.9</v>
      </c>
      <c r="K85" s="23">
        <v>13.9</v>
      </c>
      <c r="L85" s="30">
        <v>11.2</v>
      </c>
      <c r="M85" s="23">
        <v>9</v>
      </c>
      <c r="N85" s="31">
        <v>7.8</v>
      </c>
      <c r="O85" s="31">
        <v>6.9</v>
      </c>
      <c r="P85" s="31">
        <v>5.7</v>
      </c>
      <c r="Q85" s="32">
        <v>3.9</v>
      </c>
      <c r="R85" s="31">
        <v>2.2</v>
      </c>
      <c r="S85" s="31">
        <v>0.6999999999999993</v>
      </c>
      <c r="T85" s="31">
        <v>-0.5</v>
      </c>
      <c r="U85" s="31">
        <v>-1.4</v>
      </c>
      <c r="V85" s="34">
        <v>-2.3</v>
      </c>
      <c r="W85" s="28">
        <f t="shared" si="5"/>
        <v>0.29355826826874787</v>
      </c>
      <c r="X85" s="28">
        <f>SUM(X$41,$W$46:$W85)</f>
        <v>43.521007355767864</v>
      </c>
      <c r="Y85" s="29">
        <v>19.121</v>
      </c>
    </row>
    <row r="86" spans="1:25" ht="12.75">
      <c r="A86" s="20">
        <v>80</v>
      </c>
      <c r="B86" s="21" t="s">
        <v>127</v>
      </c>
      <c r="C86" s="23">
        <v>23.3</v>
      </c>
      <c r="D86" s="23">
        <v>29.4</v>
      </c>
      <c r="E86" s="23">
        <v>30.5</v>
      </c>
      <c r="F86" s="23">
        <v>28.8</v>
      </c>
      <c r="G86" s="30">
        <v>24.3</v>
      </c>
      <c r="H86" s="22">
        <v>21.4</v>
      </c>
      <c r="I86" s="23">
        <v>20.2</v>
      </c>
      <c r="J86" s="23">
        <v>19.1</v>
      </c>
      <c r="K86" s="23">
        <v>17.8</v>
      </c>
      <c r="L86" s="30">
        <v>16.1</v>
      </c>
      <c r="M86" s="23">
        <v>14.7</v>
      </c>
      <c r="N86" s="31">
        <v>12.8</v>
      </c>
      <c r="O86" s="31">
        <v>11.8</v>
      </c>
      <c r="P86" s="31">
        <v>10.7</v>
      </c>
      <c r="Q86" s="32">
        <v>9.4</v>
      </c>
      <c r="R86" s="31">
        <v>8</v>
      </c>
      <c r="S86" s="31">
        <v>6.3</v>
      </c>
      <c r="T86" s="31">
        <v>4.8</v>
      </c>
      <c r="U86" s="31">
        <v>3.4</v>
      </c>
      <c r="V86" s="32">
        <v>2.2</v>
      </c>
      <c r="W86" s="28">
        <f t="shared" si="5"/>
        <v>0.041175842032152174</v>
      </c>
      <c r="X86" s="28">
        <f>SUM(X$41,$W$46:$W86)</f>
        <v>43.56218319780002</v>
      </c>
      <c r="Y86" s="29">
        <v>2.682</v>
      </c>
    </row>
    <row r="87" spans="1:25" ht="12.75">
      <c r="A87" s="20">
        <v>81</v>
      </c>
      <c r="B87" s="21" t="s">
        <v>86</v>
      </c>
      <c r="C87" s="23">
        <v>19.8</v>
      </c>
      <c r="D87" s="23">
        <v>21</v>
      </c>
      <c r="E87" s="23">
        <v>25.7</v>
      </c>
      <c r="F87" s="23">
        <v>25.1</v>
      </c>
      <c r="G87" s="30">
        <v>27.2</v>
      </c>
      <c r="H87" s="22">
        <v>21.4</v>
      </c>
      <c r="I87" s="23">
        <v>19.5</v>
      </c>
      <c r="J87" s="23">
        <v>18.9</v>
      </c>
      <c r="K87" s="23">
        <v>18.3</v>
      </c>
      <c r="L87" s="30">
        <v>16.1</v>
      </c>
      <c r="M87" s="23">
        <v>12.8</v>
      </c>
      <c r="N87" s="31">
        <v>10.9</v>
      </c>
      <c r="O87" s="31">
        <v>9.6</v>
      </c>
      <c r="P87" s="31">
        <v>8.4</v>
      </c>
      <c r="Q87" s="32">
        <v>7.1</v>
      </c>
      <c r="R87" s="31">
        <v>6</v>
      </c>
      <c r="S87" s="31">
        <v>4.9</v>
      </c>
      <c r="T87" s="31">
        <v>3.8</v>
      </c>
      <c r="U87" s="31">
        <v>2.9</v>
      </c>
      <c r="V87" s="32">
        <v>2</v>
      </c>
      <c r="W87" s="28">
        <f t="shared" si="5"/>
        <v>0.003592523130322002</v>
      </c>
      <c r="X87" s="28">
        <f>SUM(X$41,$W$46:$W87)</f>
        <v>43.56577572093034</v>
      </c>
      <c r="Y87" s="29">
        <v>0.234</v>
      </c>
    </row>
    <row r="88" spans="1:25" ht="12.75">
      <c r="A88" s="20">
        <v>82</v>
      </c>
      <c r="B88" s="21" t="s">
        <v>140</v>
      </c>
      <c r="C88" s="23">
        <v>25.3</v>
      </c>
      <c r="D88" s="23">
        <v>28.9</v>
      </c>
      <c r="E88" s="23">
        <v>29.9</v>
      </c>
      <c r="F88" s="23">
        <v>28.1</v>
      </c>
      <c r="G88" s="30">
        <v>25.9</v>
      </c>
      <c r="H88" s="22">
        <v>21.7</v>
      </c>
      <c r="I88" s="23">
        <v>26.4</v>
      </c>
      <c r="J88" s="23">
        <v>26.9</v>
      </c>
      <c r="K88" s="23">
        <v>22.8</v>
      </c>
      <c r="L88" s="30">
        <v>19.8</v>
      </c>
      <c r="M88" s="23">
        <v>18.2</v>
      </c>
      <c r="N88" s="31">
        <v>16.1</v>
      </c>
      <c r="O88" s="31">
        <v>14.4</v>
      </c>
      <c r="P88" s="31">
        <v>12.3</v>
      </c>
      <c r="Q88" s="32">
        <v>10.3</v>
      </c>
      <c r="R88" s="31">
        <v>8.4</v>
      </c>
      <c r="S88" s="31">
        <v>7.2</v>
      </c>
      <c r="T88" s="31">
        <v>6.2</v>
      </c>
      <c r="U88" s="31">
        <v>5</v>
      </c>
      <c r="V88" s="32">
        <v>3.8</v>
      </c>
      <c r="W88" s="28">
        <f t="shared" si="5"/>
        <v>0.393841862658762</v>
      </c>
      <c r="X88" s="28">
        <f>SUM(X$41,$W$46:$W88)</f>
        <v>43.9596175835891</v>
      </c>
      <c r="Y88" s="29">
        <v>25.653</v>
      </c>
    </row>
    <row r="89" spans="1:25" ht="12.75">
      <c r="A89" s="20">
        <v>83</v>
      </c>
      <c r="B89" s="21" t="s">
        <v>136</v>
      </c>
      <c r="C89" s="23">
        <v>24.9</v>
      </c>
      <c r="D89" s="23">
        <v>30.6</v>
      </c>
      <c r="E89" s="23">
        <v>29.5</v>
      </c>
      <c r="F89" s="23">
        <v>26.4</v>
      </c>
      <c r="G89" s="30">
        <v>23.3</v>
      </c>
      <c r="H89" s="22">
        <v>21.8</v>
      </c>
      <c r="I89" s="23">
        <v>20.7</v>
      </c>
      <c r="J89" s="23">
        <v>19.8</v>
      </c>
      <c r="K89" s="23">
        <v>16.7</v>
      </c>
      <c r="L89" s="30">
        <v>13.4</v>
      </c>
      <c r="M89" s="23">
        <v>11.7</v>
      </c>
      <c r="N89" s="31">
        <v>10.4</v>
      </c>
      <c r="O89" s="31">
        <v>9.2</v>
      </c>
      <c r="P89" s="31">
        <v>7.8</v>
      </c>
      <c r="Q89" s="32">
        <v>6.2</v>
      </c>
      <c r="R89" s="31">
        <v>4.6</v>
      </c>
      <c r="S89" s="31">
        <v>3.3</v>
      </c>
      <c r="T89" s="31">
        <v>2.4</v>
      </c>
      <c r="U89" s="31">
        <v>1.5</v>
      </c>
      <c r="V89" s="32">
        <v>0.4</v>
      </c>
      <c r="W89" s="28">
        <f t="shared" si="5"/>
        <v>0.048422298944596556</v>
      </c>
      <c r="X89" s="28">
        <f>SUM(X$41,$W$46:$W89)</f>
        <v>44.008039882533694</v>
      </c>
      <c r="Y89" s="29">
        <v>3.154</v>
      </c>
    </row>
    <row r="90" spans="1:25" ht="12.75">
      <c r="A90" s="20">
        <v>84</v>
      </c>
      <c r="B90" s="21" t="s">
        <v>83</v>
      </c>
      <c r="C90" s="23">
        <v>19.6</v>
      </c>
      <c r="D90" s="23">
        <v>21.4</v>
      </c>
      <c r="E90" s="23">
        <v>21.8</v>
      </c>
      <c r="F90" s="23">
        <v>23.2</v>
      </c>
      <c r="G90" s="30">
        <v>24.7</v>
      </c>
      <c r="H90" s="22">
        <v>21.8</v>
      </c>
      <c r="I90" s="23">
        <v>20.3</v>
      </c>
      <c r="J90" s="23">
        <v>18.2</v>
      </c>
      <c r="K90" s="23">
        <v>15</v>
      </c>
      <c r="L90" s="30">
        <v>12.3</v>
      </c>
      <c r="M90" s="23">
        <v>9.3</v>
      </c>
      <c r="N90" s="31">
        <v>8.5</v>
      </c>
      <c r="O90" s="31">
        <v>7.6</v>
      </c>
      <c r="P90" s="31">
        <v>6.8</v>
      </c>
      <c r="Q90" s="32">
        <v>5.9</v>
      </c>
      <c r="R90" s="31">
        <v>4.7</v>
      </c>
      <c r="S90" s="31">
        <v>3.4</v>
      </c>
      <c r="T90" s="31">
        <v>2.3</v>
      </c>
      <c r="U90" s="31">
        <v>1.2</v>
      </c>
      <c r="V90" s="32">
        <v>0.09999999999999964</v>
      </c>
      <c r="W90" s="28">
        <f t="shared" si="5"/>
        <v>0.7364211837271601</v>
      </c>
      <c r="X90" s="28">
        <f>SUM(X$41,$W$46:$W90)</f>
        <v>44.744461066260854</v>
      </c>
      <c r="Y90" s="29">
        <v>47.967</v>
      </c>
    </row>
    <row r="91" spans="1:25" ht="12.75">
      <c r="A91" s="20">
        <v>85</v>
      </c>
      <c r="B91" s="21" t="s">
        <v>166</v>
      </c>
      <c r="C91" s="23">
        <v>27.9</v>
      </c>
      <c r="D91" s="23">
        <v>27</v>
      </c>
      <c r="E91" s="23">
        <v>30.1</v>
      </c>
      <c r="F91" s="23">
        <v>25.3</v>
      </c>
      <c r="G91" s="30">
        <v>23.2</v>
      </c>
      <c r="H91" s="22">
        <v>21.9</v>
      </c>
      <c r="I91" s="23">
        <v>21</v>
      </c>
      <c r="J91" s="23">
        <v>17.8</v>
      </c>
      <c r="K91" s="23">
        <v>17.4</v>
      </c>
      <c r="L91" s="30">
        <v>14.2</v>
      </c>
      <c r="M91" s="23">
        <v>11.6</v>
      </c>
      <c r="N91" s="31">
        <v>10.8</v>
      </c>
      <c r="O91" s="31">
        <v>10</v>
      </c>
      <c r="P91" s="31">
        <v>8.5</v>
      </c>
      <c r="Q91" s="32">
        <v>7.5</v>
      </c>
      <c r="R91" s="31">
        <v>6.3</v>
      </c>
      <c r="S91" s="31">
        <v>5.2</v>
      </c>
      <c r="T91" s="31">
        <v>3.7</v>
      </c>
      <c r="U91" s="31">
        <v>2.6</v>
      </c>
      <c r="V91" s="32">
        <v>1.9</v>
      </c>
      <c r="W91" s="28">
        <f t="shared" si="5"/>
        <v>0.004958910132880371</v>
      </c>
      <c r="X91" s="28">
        <f>SUM(X$41,$W$46:$W91)</f>
        <v>44.74941997639373</v>
      </c>
      <c r="Y91" s="29">
        <v>0.323</v>
      </c>
    </row>
    <row r="92" spans="1:25" ht="12.75">
      <c r="A92" s="20">
        <v>86</v>
      </c>
      <c r="B92" s="21" t="s">
        <v>36</v>
      </c>
      <c r="C92" s="25">
        <v>12.8</v>
      </c>
      <c r="D92" s="25">
        <v>13.2</v>
      </c>
      <c r="E92" s="23">
        <v>15.9</v>
      </c>
      <c r="F92" s="23">
        <v>18.7</v>
      </c>
      <c r="G92" s="30">
        <v>21.9</v>
      </c>
      <c r="H92" s="22">
        <v>22</v>
      </c>
      <c r="I92" s="23">
        <v>23.6</v>
      </c>
      <c r="J92" s="23">
        <v>25.7</v>
      </c>
      <c r="K92" s="23">
        <v>28</v>
      </c>
      <c r="L92" s="30">
        <v>29.7</v>
      </c>
      <c r="M92" s="23">
        <v>30.4</v>
      </c>
      <c r="N92" s="31">
        <v>31.2</v>
      </c>
      <c r="O92" s="31">
        <v>31.1</v>
      </c>
      <c r="P92" s="31">
        <v>30.6</v>
      </c>
      <c r="Q92" s="32">
        <v>29.9</v>
      </c>
      <c r="R92" s="31">
        <v>28.7</v>
      </c>
      <c r="S92" s="31">
        <v>26.8</v>
      </c>
      <c r="T92" s="31">
        <v>24.2</v>
      </c>
      <c r="U92" s="31">
        <v>21.9</v>
      </c>
      <c r="V92" s="32">
        <v>20</v>
      </c>
      <c r="W92" s="28">
        <f t="shared" si="5"/>
        <v>0.02451820273130016</v>
      </c>
      <c r="X92" s="28">
        <f>SUM(X$41,$W$46:$W92)</f>
        <v>44.77393817912503</v>
      </c>
      <c r="Y92" s="29">
        <v>1.597</v>
      </c>
    </row>
    <row r="93" spans="1:25" ht="12.75">
      <c r="A93" s="20">
        <v>87</v>
      </c>
      <c r="B93" s="21" t="s">
        <v>63</v>
      </c>
      <c r="C93" s="23">
        <v>16.6</v>
      </c>
      <c r="D93" s="23">
        <v>20.8</v>
      </c>
      <c r="E93" s="23">
        <v>22.3</v>
      </c>
      <c r="F93" s="23">
        <v>23.5</v>
      </c>
      <c r="G93" s="30">
        <v>23.2</v>
      </c>
      <c r="H93" s="22">
        <v>22</v>
      </c>
      <c r="I93" s="23">
        <v>20.5</v>
      </c>
      <c r="J93" s="23">
        <v>18.2</v>
      </c>
      <c r="K93" s="23">
        <v>16.1</v>
      </c>
      <c r="L93" s="30">
        <v>14.8</v>
      </c>
      <c r="M93" s="23">
        <v>14.1</v>
      </c>
      <c r="N93" s="31">
        <v>12.4</v>
      </c>
      <c r="O93" s="31">
        <v>10.5</v>
      </c>
      <c r="P93" s="31">
        <v>8.6</v>
      </c>
      <c r="Q93" s="32">
        <v>7.6</v>
      </c>
      <c r="R93" s="31">
        <v>6.7</v>
      </c>
      <c r="S93" s="31">
        <v>5.6</v>
      </c>
      <c r="T93" s="31">
        <v>4.2</v>
      </c>
      <c r="U93" s="31">
        <v>2.8</v>
      </c>
      <c r="V93" s="32">
        <v>1.5</v>
      </c>
      <c r="W93" s="28">
        <f t="shared" si="5"/>
        <v>3.4706690444871056</v>
      </c>
      <c r="X93" s="28">
        <f>SUM(X$41,$W$46:$W93)</f>
        <v>48.244607223612135</v>
      </c>
      <c r="Y93" s="29">
        <v>226.063</v>
      </c>
    </row>
    <row r="94" spans="1:25" ht="12.75">
      <c r="A94" s="20">
        <v>88</v>
      </c>
      <c r="B94" s="21" t="s">
        <v>154</v>
      </c>
      <c r="C94" s="23">
        <v>27</v>
      </c>
      <c r="D94" s="23">
        <v>28.6</v>
      </c>
      <c r="E94" s="23">
        <v>30.4</v>
      </c>
      <c r="F94" s="23">
        <v>21.7</v>
      </c>
      <c r="G94" s="30">
        <v>19.6</v>
      </c>
      <c r="H94" s="22">
        <v>22.2</v>
      </c>
      <c r="I94" s="23">
        <v>21.3</v>
      </c>
      <c r="J94" s="23">
        <v>17.9</v>
      </c>
      <c r="K94" s="23">
        <v>11.3</v>
      </c>
      <c r="L94" s="30">
        <v>7.9</v>
      </c>
      <c r="M94" s="23">
        <v>6.6</v>
      </c>
      <c r="N94" s="31">
        <v>6.7</v>
      </c>
      <c r="O94" s="31">
        <v>6.6</v>
      </c>
      <c r="P94" s="31">
        <v>5.6</v>
      </c>
      <c r="Q94" s="32">
        <v>4.1</v>
      </c>
      <c r="R94" s="31">
        <v>2.7</v>
      </c>
      <c r="S94" s="31">
        <v>1.4</v>
      </c>
      <c r="T94" s="31">
        <v>0.7000000000000011</v>
      </c>
      <c r="U94" s="31">
        <v>-0.3000000000000007</v>
      </c>
      <c r="V94" s="32">
        <v>-1.3</v>
      </c>
      <c r="W94" s="28">
        <f t="shared" si="5"/>
        <v>0.02032692574592449</v>
      </c>
      <c r="X94" s="28">
        <f>SUM(X$41,$W$46:$W94)</f>
        <v>48.26493414935806</v>
      </c>
      <c r="Y94" s="29">
        <v>1.324</v>
      </c>
    </row>
    <row r="95" spans="1:25" ht="12.75">
      <c r="A95" s="20">
        <v>89</v>
      </c>
      <c r="B95" s="21" t="s">
        <v>185</v>
      </c>
      <c r="C95" s="23">
        <v>31.2</v>
      </c>
      <c r="D95" s="23">
        <v>33</v>
      </c>
      <c r="E95" s="23">
        <v>34.1</v>
      </c>
      <c r="F95" s="23">
        <v>31.2</v>
      </c>
      <c r="G95" s="30">
        <v>27.1</v>
      </c>
      <c r="H95" s="22">
        <v>22.2</v>
      </c>
      <c r="I95" s="23">
        <v>23.3</v>
      </c>
      <c r="J95" s="23">
        <v>19.4</v>
      </c>
      <c r="K95" s="23">
        <v>16.5</v>
      </c>
      <c r="L95" s="30">
        <v>17.2</v>
      </c>
      <c r="M95" s="23">
        <v>14.4</v>
      </c>
      <c r="N95" s="31">
        <v>12.6</v>
      </c>
      <c r="O95" s="31">
        <v>10.9</v>
      </c>
      <c r="P95" s="31">
        <v>9.1</v>
      </c>
      <c r="Q95" s="32">
        <v>7.5</v>
      </c>
      <c r="R95" s="31">
        <v>5.9</v>
      </c>
      <c r="S95" s="31">
        <v>4</v>
      </c>
      <c r="T95" s="31">
        <v>1.9</v>
      </c>
      <c r="U95" s="31">
        <v>-0.20000000000000107</v>
      </c>
      <c r="V95" s="34">
        <v>-2.1</v>
      </c>
      <c r="W95" s="28">
        <f t="shared" si="5"/>
        <v>0.0069394036534425</v>
      </c>
      <c r="X95" s="28">
        <f>SUM(X$41,$W$46:$W95)</f>
        <v>48.2718735530115</v>
      </c>
      <c r="Y95" s="29">
        <v>0.452</v>
      </c>
    </row>
    <row r="96" spans="1:25" ht="12.75">
      <c r="A96" s="20">
        <v>90</v>
      </c>
      <c r="B96" s="21" t="s">
        <v>112</v>
      </c>
      <c r="C96" s="23">
        <v>22.3</v>
      </c>
      <c r="D96" s="23">
        <v>26.8</v>
      </c>
      <c r="E96" s="23">
        <v>27.1</v>
      </c>
      <c r="F96" s="23">
        <v>25.3</v>
      </c>
      <c r="G96" s="30">
        <v>23.5</v>
      </c>
      <c r="H96" s="22">
        <v>22.3</v>
      </c>
      <c r="I96" s="23">
        <v>21.6</v>
      </c>
      <c r="J96" s="23">
        <v>19.3</v>
      </c>
      <c r="K96" s="23">
        <v>17.8</v>
      </c>
      <c r="L96" s="30">
        <v>15.5</v>
      </c>
      <c r="M96" s="23">
        <v>12.3</v>
      </c>
      <c r="N96" s="31">
        <v>11.2</v>
      </c>
      <c r="O96" s="31">
        <v>10</v>
      </c>
      <c r="P96" s="31">
        <v>9</v>
      </c>
      <c r="Q96" s="32">
        <v>8</v>
      </c>
      <c r="R96" s="31">
        <v>6.6</v>
      </c>
      <c r="S96" s="31">
        <v>5.3</v>
      </c>
      <c r="T96" s="31">
        <v>4.2</v>
      </c>
      <c r="U96" s="31">
        <v>3.2</v>
      </c>
      <c r="V96" s="32">
        <v>2.2</v>
      </c>
      <c r="W96" s="28">
        <f t="shared" si="5"/>
        <v>0.06157953109282714</v>
      </c>
      <c r="X96" s="28">
        <f>SUM(X$41,$W$46:$W96)</f>
        <v>48.33345308410433</v>
      </c>
      <c r="Y96" s="29">
        <v>4.011</v>
      </c>
    </row>
    <row r="97" spans="1:25" ht="12.75">
      <c r="A97" s="20">
        <v>91</v>
      </c>
      <c r="B97" s="21" t="s">
        <v>141</v>
      </c>
      <c r="C97" s="23">
        <v>25.3</v>
      </c>
      <c r="D97" s="23">
        <v>28</v>
      </c>
      <c r="E97" s="23">
        <v>27.4</v>
      </c>
      <c r="F97" s="23">
        <v>29</v>
      </c>
      <c r="G97" s="30">
        <v>24.7</v>
      </c>
      <c r="H97" s="22">
        <v>22.3</v>
      </c>
      <c r="I97" s="23">
        <v>20.5</v>
      </c>
      <c r="J97" s="23">
        <v>16.7</v>
      </c>
      <c r="K97" s="23">
        <v>15.8</v>
      </c>
      <c r="L97" s="30">
        <v>15.1</v>
      </c>
      <c r="M97" s="23">
        <v>12.2</v>
      </c>
      <c r="N97" s="31">
        <v>8.7</v>
      </c>
      <c r="O97" s="31">
        <v>6.6</v>
      </c>
      <c r="P97" s="31">
        <v>6.9</v>
      </c>
      <c r="Q97" s="32">
        <v>6.7</v>
      </c>
      <c r="R97" s="31">
        <v>5.1</v>
      </c>
      <c r="S97" s="31">
        <v>1.8</v>
      </c>
      <c r="T97" s="31">
        <v>-1.6</v>
      </c>
      <c r="U97" s="35">
        <v>-4</v>
      </c>
      <c r="V97" s="36">
        <v>-5.2</v>
      </c>
      <c r="W97" s="28">
        <f t="shared" si="5"/>
        <v>0.011345617920119486</v>
      </c>
      <c r="X97" s="28">
        <f>SUM(X$41,$W$46:$W97)</f>
        <v>48.34479870202445</v>
      </c>
      <c r="Y97" s="29">
        <v>0.739</v>
      </c>
    </row>
    <row r="98" spans="1:25" ht="12.75">
      <c r="A98" s="20">
        <v>92</v>
      </c>
      <c r="B98" s="21" t="s">
        <v>41</v>
      </c>
      <c r="C98" s="25">
        <v>13.4</v>
      </c>
      <c r="D98" s="23">
        <v>16.6</v>
      </c>
      <c r="E98" s="23">
        <v>19.5</v>
      </c>
      <c r="F98" s="23">
        <v>21.6</v>
      </c>
      <c r="G98" s="30">
        <v>23.6</v>
      </c>
      <c r="H98" s="22">
        <v>22.5</v>
      </c>
      <c r="I98" s="23">
        <v>25.6</v>
      </c>
      <c r="J98" s="23">
        <v>25.5</v>
      </c>
      <c r="K98" s="23">
        <v>26.1</v>
      </c>
      <c r="L98" s="30">
        <v>26.7</v>
      </c>
      <c r="M98" s="23">
        <v>24.1</v>
      </c>
      <c r="N98" s="31">
        <v>20</v>
      </c>
      <c r="O98" s="31">
        <v>17.5</v>
      </c>
      <c r="P98" s="31">
        <v>16.2</v>
      </c>
      <c r="Q98" s="32">
        <v>15.2</v>
      </c>
      <c r="R98" s="31">
        <v>13.9</v>
      </c>
      <c r="S98" s="31">
        <v>12.1</v>
      </c>
      <c r="T98" s="31">
        <v>10.3</v>
      </c>
      <c r="U98" s="31">
        <v>8.8</v>
      </c>
      <c r="V98" s="32">
        <v>7.6</v>
      </c>
      <c r="W98" s="28">
        <f t="shared" si="5"/>
        <v>0.09319066410707073</v>
      </c>
      <c r="X98" s="28">
        <f>SUM(X$41,$W$46:$W98)</f>
        <v>48.43798936613152</v>
      </c>
      <c r="Y98" s="29">
        <v>6.07</v>
      </c>
    </row>
    <row r="99" spans="1:25" ht="12.75">
      <c r="A99" s="20">
        <v>93</v>
      </c>
      <c r="B99" s="21" t="s">
        <v>59</v>
      </c>
      <c r="C99" s="23">
        <v>15.8</v>
      </c>
      <c r="D99" s="23">
        <v>17.3</v>
      </c>
      <c r="E99" s="23">
        <v>19</v>
      </c>
      <c r="F99" s="23">
        <v>20.3</v>
      </c>
      <c r="G99" s="30">
        <v>21.8</v>
      </c>
      <c r="H99" s="22">
        <v>23</v>
      </c>
      <c r="I99" s="23">
        <v>24.2</v>
      </c>
      <c r="J99" s="23">
        <v>25</v>
      </c>
      <c r="K99" s="23">
        <v>26.1</v>
      </c>
      <c r="L99" s="30">
        <v>24.7</v>
      </c>
      <c r="M99" s="23">
        <v>21.5</v>
      </c>
      <c r="N99" s="31">
        <v>20.4</v>
      </c>
      <c r="O99" s="31">
        <v>19.4</v>
      </c>
      <c r="P99" s="31">
        <v>18.2</v>
      </c>
      <c r="Q99" s="32">
        <v>16.5</v>
      </c>
      <c r="R99" s="31">
        <v>14.8</v>
      </c>
      <c r="S99" s="31">
        <v>13.4</v>
      </c>
      <c r="T99" s="31">
        <v>12</v>
      </c>
      <c r="U99" s="31">
        <v>10.6</v>
      </c>
      <c r="V99" s="32">
        <v>9.1</v>
      </c>
      <c r="W99" s="28">
        <f t="shared" si="5"/>
        <v>0.41596504996984757</v>
      </c>
      <c r="X99" s="28">
        <f>SUM(X$41,$W$46:$W99)</f>
        <v>48.85395441610137</v>
      </c>
      <c r="Y99" s="29">
        <v>27.094</v>
      </c>
    </row>
    <row r="100" spans="1:25" ht="12.75">
      <c r="A100" s="20">
        <v>94</v>
      </c>
      <c r="B100" s="21" t="s">
        <v>68</v>
      </c>
      <c r="C100" s="23">
        <v>17.3</v>
      </c>
      <c r="D100" s="23">
        <v>19</v>
      </c>
      <c r="E100" s="23">
        <v>20.5</v>
      </c>
      <c r="F100" s="23">
        <v>21.4</v>
      </c>
      <c r="G100" s="30">
        <v>22.2</v>
      </c>
      <c r="H100" s="22">
        <v>23</v>
      </c>
      <c r="I100" s="23">
        <v>22.7</v>
      </c>
      <c r="J100" s="23">
        <v>21.9</v>
      </c>
      <c r="K100" s="23">
        <v>20.9</v>
      </c>
      <c r="L100" s="30">
        <v>18.6</v>
      </c>
      <c r="M100" s="23">
        <v>16.4</v>
      </c>
      <c r="N100" s="31">
        <v>14.8</v>
      </c>
      <c r="O100" s="31">
        <v>13.2</v>
      </c>
      <c r="P100" s="31">
        <v>11.6</v>
      </c>
      <c r="Q100" s="32">
        <v>9.8</v>
      </c>
      <c r="R100" s="31">
        <v>8.1</v>
      </c>
      <c r="S100" s="31">
        <v>6.4</v>
      </c>
      <c r="T100" s="31">
        <v>5.6</v>
      </c>
      <c r="U100" s="31">
        <v>4.5</v>
      </c>
      <c r="V100" s="32">
        <v>3.3</v>
      </c>
      <c r="W100" s="28">
        <f t="shared" si="5"/>
        <v>17.416106908575514</v>
      </c>
      <c r="X100" s="28">
        <f>SUM(X$41,$W$46:$W100)</f>
        <v>66.27006132467687</v>
      </c>
      <c r="Y100" s="29">
        <v>1134.403</v>
      </c>
    </row>
    <row r="101" spans="1:25" ht="12.75">
      <c r="A101" s="20">
        <v>95</v>
      </c>
      <c r="B101" s="21" t="s">
        <v>138</v>
      </c>
      <c r="C101" s="23">
        <v>25</v>
      </c>
      <c r="D101" s="23">
        <v>26.8</v>
      </c>
      <c r="E101" s="23">
        <v>26.3</v>
      </c>
      <c r="F101" s="23">
        <v>26.3</v>
      </c>
      <c r="G101" s="30">
        <v>23.1</v>
      </c>
      <c r="H101" s="22">
        <v>23.1</v>
      </c>
      <c r="I101" s="23">
        <v>25.5</v>
      </c>
      <c r="J101" s="23">
        <v>26.5</v>
      </c>
      <c r="K101" s="23">
        <v>20.9</v>
      </c>
      <c r="L101" s="30">
        <v>17.2</v>
      </c>
      <c r="M101" s="23">
        <v>15.3</v>
      </c>
      <c r="N101" s="31">
        <v>14.8</v>
      </c>
      <c r="O101" s="31">
        <v>13.3</v>
      </c>
      <c r="P101" s="31">
        <v>11.3</v>
      </c>
      <c r="Q101" s="32">
        <v>9.8</v>
      </c>
      <c r="R101" s="31">
        <v>8.8</v>
      </c>
      <c r="S101" s="31">
        <v>8</v>
      </c>
      <c r="T101" s="31">
        <v>7.1</v>
      </c>
      <c r="U101" s="31">
        <v>5.9</v>
      </c>
      <c r="V101" s="32">
        <v>4.5</v>
      </c>
      <c r="W101" s="28">
        <f t="shared" si="5"/>
        <v>0.06300732874718588</v>
      </c>
      <c r="X101" s="28">
        <f>SUM(X$41,$W$46:$W101)</f>
        <v>66.33306865342406</v>
      </c>
      <c r="Y101" s="29">
        <v>4.104</v>
      </c>
    </row>
    <row r="102" spans="1:25" ht="12.75">
      <c r="A102" s="20">
        <v>96</v>
      </c>
      <c r="B102" s="21" t="s">
        <v>74</v>
      </c>
      <c r="C102" s="23">
        <v>18.8</v>
      </c>
      <c r="D102" s="23">
        <v>22.6</v>
      </c>
      <c r="E102" s="23">
        <v>24.8</v>
      </c>
      <c r="F102" s="23">
        <v>23.7</v>
      </c>
      <c r="G102" s="30">
        <v>22.3</v>
      </c>
      <c r="H102" s="22">
        <v>23.2</v>
      </c>
      <c r="I102" s="23">
        <v>22.8</v>
      </c>
      <c r="J102" s="23">
        <v>23.4</v>
      </c>
      <c r="K102" s="23">
        <v>21.3</v>
      </c>
      <c r="L102" s="30">
        <v>15.7</v>
      </c>
      <c r="M102" s="23">
        <v>15</v>
      </c>
      <c r="N102" s="31">
        <v>13.7</v>
      </c>
      <c r="O102" s="31">
        <v>12.5</v>
      </c>
      <c r="P102" s="31">
        <v>10.9</v>
      </c>
      <c r="Q102" s="32">
        <v>9.4</v>
      </c>
      <c r="R102" s="31">
        <v>7.9</v>
      </c>
      <c r="S102" s="31">
        <v>6.5</v>
      </c>
      <c r="T102" s="31">
        <v>5.2</v>
      </c>
      <c r="U102" s="31">
        <v>3.8</v>
      </c>
      <c r="V102" s="32">
        <v>2.4</v>
      </c>
      <c r="W102" s="28">
        <f t="shared" si="5"/>
        <v>1.3054215779835447</v>
      </c>
      <c r="X102" s="28">
        <f>SUM(X$41,$W$46:$W102)</f>
        <v>67.63849023140762</v>
      </c>
      <c r="Y102" s="29">
        <v>85.029</v>
      </c>
    </row>
    <row r="103" spans="1:25" ht="12.75">
      <c r="A103" s="20">
        <v>97</v>
      </c>
      <c r="B103" s="21" t="s">
        <v>172</v>
      </c>
      <c r="C103" s="23">
        <v>28.6</v>
      </c>
      <c r="D103" s="23">
        <v>29</v>
      </c>
      <c r="E103" s="23">
        <v>29.5</v>
      </c>
      <c r="F103" s="23">
        <v>25.8</v>
      </c>
      <c r="G103" s="30">
        <v>23.8</v>
      </c>
      <c r="H103" s="22">
        <v>23.5</v>
      </c>
      <c r="I103" s="23">
        <v>22.5</v>
      </c>
      <c r="J103" s="23">
        <v>18.9</v>
      </c>
      <c r="K103" s="23">
        <v>15.8</v>
      </c>
      <c r="L103" s="30">
        <v>15.2</v>
      </c>
      <c r="M103" s="23">
        <v>14.3</v>
      </c>
      <c r="N103" s="31">
        <v>12.9</v>
      </c>
      <c r="O103" s="31">
        <v>11.1</v>
      </c>
      <c r="P103" s="31">
        <v>9.4</v>
      </c>
      <c r="Q103" s="32">
        <v>8.1</v>
      </c>
      <c r="R103" s="31">
        <v>6.7</v>
      </c>
      <c r="S103" s="31">
        <v>5.4</v>
      </c>
      <c r="T103" s="31">
        <v>4.3</v>
      </c>
      <c r="U103" s="31">
        <v>3.2</v>
      </c>
      <c r="V103" s="32">
        <v>2.1</v>
      </c>
      <c r="W103" s="28">
        <f t="shared" si="5"/>
        <v>2.868353371629017</v>
      </c>
      <c r="X103" s="28">
        <f>SUM(X$41,$W$46:$W103)</f>
        <v>70.50684360303663</v>
      </c>
      <c r="Y103" s="29">
        <v>186.831</v>
      </c>
    </row>
    <row r="104" spans="1:25" ht="12.75">
      <c r="A104" s="20">
        <v>98</v>
      </c>
      <c r="B104" s="21" t="s">
        <v>87</v>
      </c>
      <c r="C104" s="23">
        <v>19.9</v>
      </c>
      <c r="D104" s="23">
        <v>22.8</v>
      </c>
      <c r="E104" s="23">
        <v>25.1</v>
      </c>
      <c r="F104" s="23">
        <v>25.5</v>
      </c>
      <c r="G104" s="30">
        <v>24.7</v>
      </c>
      <c r="H104" s="22">
        <v>23.6</v>
      </c>
      <c r="I104" s="23">
        <v>24.9</v>
      </c>
      <c r="J104" s="23">
        <v>23.7</v>
      </c>
      <c r="K104" s="23">
        <v>22.5</v>
      </c>
      <c r="L104" s="30">
        <v>20.2</v>
      </c>
      <c r="M104" s="23">
        <v>19.6</v>
      </c>
      <c r="N104" s="31">
        <v>17.3</v>
      </c>
      <c r="O104" s="31">
        <v>16.1</v>
      </c>
      <c r="P104" s="31">
        <v>14.7</v>
      </c>
      <c r="Q104" s="32">
        <v>13.2</v>
      </c>
      <c r="R104" s="31">
        <v>11.7</v>
      </c>
      <c r="S104" s="31">
        <v>10.2</v>
      </c>
      <c r="T104" s="31">
        <v>8.7</v>
      </c>
      <c r="U104" s="31">
        <v>7.4</v>
      </c>
      <c r="V104" s="32">
        <v>5.9</v>
      </c>
      <c r="W104" s="28">
        <f t="shared" si="5"/>
        <v>2.3532715296533624</v>
      </c>
      <c r="X104" s="28">
        <f>SUM(X$41,$W$46:$W104)</f>
        <v>72.86011513269</v>
      </c>
      <c r="Y104" s="29">
        <v>153.281</v>
      </c>
    </row>
    <row r="105" spans="1:25" ht="12.75">
      <c r="A105" s="20">
        <v>99</v>
      </c>
      <c r="B105" s="21" t="s">
        <v>80</v>
      </c>
      <c r="C105" s="23">
        <v>19.3</v>
      </c>
      <c r="D105" s="23">
        <v>21</v>
      </c>
      <c r="E105" s="23">
        <v>22.5</v>
      </c>
      <c r="F105" s="23">
        <v>22.1</v>
      </c>
      <c r="G105" s="30">
        <v>21.1</v>
      </c>
      <c r="H105" s="22">
        <v>23.8</v>
      </c>
      <c r="I105" s="23">
        <v>27.2</v>
      </c>
      <c r="J105" s="23">
        <v>25.3</v>
      </c>
      <c r="K105" s="23">
        <v>23</v>
      </c>
      <c r="L105" s="30">
        <v>21.3</v>
      </c>
      <c r="M105" s="23">
        <v>19.3</v>
      </c>
      <c r="N105" s="31">
        <v>18.7</v>
      </c>
      <c r="O105" s="31">
        <v>17.4</v>
      </c>
      <c r="P105" s="31">
        <v>16</v>
      </c>
      <c r="Q105" s="32">
        <v>14.4</v>
      </c>
      <c r="R105" s="31">
        <v>13.1</v>
      </c>
      <c r="S105" s="31">
        <v>11.9</v>
      </c>
      <c r="T105" s="31">
        <v>10.7</v>
      </c>
      <c r="U105" s="31">
        <v>9.4</v>
      </c>
      <c r="V105" s="32">
        <v>8.1</v>
      </c>
      <c r="W105" s="28">
        <f t="shared" si="5"/>
        <v>0.14271835478407405</v>
      </c>
      <c r="X105" s="28">
        <f>SUM(X$41,$W$46:$W105)</f>
        <v>73.00283348747408</v>
      </c>
      <c r="Y105" s="29">
        <v>9.296</v>
      </c>
    </row>
    <row r="106" spans="1:25" ht="12.75">
      <c r="A106" s="20">
        <v>100</v>
      </c>
      <c r="B106" s="21" t="s">
        <v>159</v>
      </c>
      <c r="C106" s="23">
        <v>27.3</v>
      </c>
      <c r="D106" s="23">
        <v>28.4</v>
      </c>
      <c r="E106" s="23">
        <v>27.5</v>
      </c>
      <c r="F106" s="23">
        <v>26.7</v>
      </c>
      <c r="G106" s="30">
        <v>26.3</v>
      </c>
      <c r="H106" s="22">
        <v>23.9</v>
      </c>
      <c r="I106" s="23">
        <v>22.9</v>
      </c>
      <c r="J106" s="23">
        <v>18.3</v>
      </c>
      <c r="K106" s="23">
        <v>17.6</v>
      </c>
      <c r="L106" s="30">
        <v>16.3</v>
      </c>
      <c r="M106" s="23">
        <v>13.7</v>
      </c>
      <c r="N106" s="31">
        <v>12.5</v>
      </c>
      <c r="O106" s="31">
        <v>11</v>
      </c>
      <c r="P106" s="31">
        <v>9.5</v>
      </c>
      <c r="Q106" s="32">
        <v>8</v>
      </c>
      <c r="R106" s="31">
        <v>6.5</v>
      </c>
      <c r="S106" s="31">
        <v>5.2</v>
      </c>
      <c r="T106" s="31">
        <v>4.1</v>
      </c>
      <c r="U106" s="31">
        <v>2.8</v>
      </c>
      <c r="V106" s="32">
        <v>1.7</v>
      </c>
      <c r="W106" s="28">
        <f t="shared" si="5"/>
        <v>1.120283815468361</v>
      </c>
      <c r="X106" s="28">
        <f>SUM(X$41,$W$46:$W106)</f>
        <v>74.12311730294243</v>
      </c>
      <c r="Y106" s="29">
        <v>72.97</v>
      </c>
    </row>
    <row r="107" spans="1:25" ht="12.75">
      <c r="A107" s="20">
        <v>101</v>
      </c>
      <c r="B107" s="21" t="s">
        <v>119</v>
      </c>
      <c r="C107" s="23">
        <v>23</v>
      </c>
      <c r="D107" s="23">
        <v>24.4</v>
      </c>
      <c r="E107" s="23">
        <v>24.9</v>
      </c>
      <c r="F107" s="23">
        <v>23.4</v>
      </c>
      <c r="G107" s="30">
        <v>24.6</v>
      </c>
      <c r="H107" s="22">
        <v>24.1</v>
      </c>
      <c r="I107" s="23">
        <v>23.9</v>
      </c>
      <c r="J107" s="23">
        <v>21.6</v>
      </c>
      <c r="K107" s="23">
        <v>19.5</v>
      </c>
      <c r="L107" s="30">
        <v>16.1</v>
      </c>
      <c r="M107" s="23">
        <v>10.6</v>
      </c>
      <c r="N107" s="31">
        <v>5.3</v>
      </c>
      <c r="O107" s="31">
        <v>3.8</v>
      </c>
      <c r="P107" s="31">
        <v>3.8</v>
      </c>
      <c r="Q107" s="32">
        <v>3.7</v>
      </c>
      <c r="R107" s="31">
        <v>3.4</v>
      </c>
      <c r="S107" s="31">
        <v>2.7</v>
      </c>
      <c r="T107" s="31">
        <v>2.1</v>
      </c>
      <c r="U107" s="31">
        <v>1.7</v>
      </c>
      <c r="V107" s="32">
        <v>1.5</v>
      </c>
      <c r="W107" s="28">
        <f t="shared" si="5"/>
        <v>0.7359913091645575</v>
      </c>
      <c r="X107" s="28">
        <f>SUM(X$41,$W$46:$W107)</f>
        <v>74.859108612107</v>
      </c>
      <c r="Y107" s="29">
        <v>47.939</v>
      </c>
    </row>
    <row r="108" spans="1:25" ht="12.75">
      <c r="A108" s="20">
        <v>102</v>
      </c>
      <c r="B108" s="21" t="s">
        <v>156</v>
      </c>
      <c r="C108" s="23">
        <v>27</v>
      </c>
      <c r="D108" s="23">
        <v>32.2</v>
      </c>
      <c r="E108" s="23">
        <v>33.1</v>
      </c>
      <c r="F108" s="23">
        <v>34.1</v>
      </c>
      <c r="G108" s="30">
        <v>27.8</v>
      </c>
      <c r="H108" s="22">
        <v>24.2</v>
      </c>
      <c r="I108" s="23">
        <v>24.4</v>
      </c>
      <c r="J108" s="23">
        <v>24.3</v>
      </c>
      <c r="K108" s="23">
        <v>20.4</v>
      </c>
      <c r="L108" s="30">
        <v>16.6</v>
      </c>
      <c r="M108" s="23">
        <v>14.4</v>
      </c>
      <c r="N108" s="31">
        <v>13.1</v>
      </c>
      <c r="O108" s="31">
        <v>12</v>
      </c>
      <c r="P108" s="31">
        <v>10.5</v>
      </c>
      <c r="Q108" s="32">
        <v>8.5</v>
      </c>
      <c r="R108" s="31">
        <v>6.8</v>
      </c>
      <c r="S108" s="31">
        <v>5.3</v>
      </c>
      <c r="T108" s="31">
        <v>4.4</v>
      </c>
      <c r="U108" s="31">
        <v>3.4</v>
      </c>
      <c r="V108" s="32">
        <v>2.4</v>
      </c>
      <c r="W108" s="28">
        <f t="shared" si="5"/>
        <v>0.003930281715224071</v>
      </c>
      <c r="X108" s="28">
        <f>SUM(X$41,$W$46:$W108)</f>
        <v>74.86303889382222</v>
      </c>
      <c r="Y108" s="29">
        <v>0.256</v>
      </c>
    </row>
    <row r="109" spans="1:25" ht="12.75">
      <c r="A109" s="20">
        <v>103</v>
      </c>
      <c r="B109" s="21" t="s">
        <v>192</v>
      </c>
      <c r="C109" s="23">
        <v>32.8</v>
      </c>
      <c r="D109" s="23">
        <v>32.9</v>
      </c>
      <c r="E109" s="23">
        <v>33.1</v>
      </c>
      <c r="F109" s="23">
        <v>31.1</v>
      </c>
      <c r="G109" s="30">
        <v>28.2</v>
      </c>
      <c r="H109" s="22">
        <v>24.2</v>
      </c>
      <c r="I109" s="23">
        <v>21.3</v>
      </c>
      <c r="J109" s="23">
        <v>19.4</v>
      </c>
      <c r="K109" s="23">
        <v>16.6</v>
      </c>
      <c r="L109" s="30">
        <v>14</v>
      </c>
      <c r="M109" s="23">
        <v>13.9</v>
      </c>
      <c r="N109" s="31">
        <v>13.3</v>
      </c>
      <c r="O109" s="31">
        <v>11.8</v>
      </c>
      <c r="P109" s="31">
        <v>9.6</v>
      </c>
      <c r="Q109" s="32">
        <v>7.5</v>
      </c>
      <c r="R109" s="31">
        <v>5.7</v>
      </c>
      <c r="S109" s="31">
        <v>4.1</v>
      </c>
      <c r="T109" s="31">
        <v>2.3</v>
      </c>
      <c r="U109" s="31">
        <v>0</v>
      </c>
      <c r="V109" s="34">
        <v>-2.4</v>
      </c>
      <c r="W109" s="28">
        <f t="shared" si="5"/>
        <v>0.0018269668910611888</v>
      </c>
      <c r="X109" s="28">
        <f>SUM(X$41,$W$46:$W109)</f>
        <v>74.86486586071328</v>
      </c>
      <c r="Y109" s="29">
        <v>0.119</v>
      </c>
    </row>
    <row r="110" spans="1:25" ht="12.75">
      <c r="A110" s="20">
        <v>104</v>
      </c>
      <c r="B110" s="21" t="s">
        <v>184</v>
      </c>
      <c r="C110" s="23">
        <v>31.1</v>
      </c>
      <c r="D110" s="23">
        <v>33.2</v>
      </c>
      <c r="E110" s="23">
        <v>34.1</v>
      </c>
      <c r="F110" s="23">
        <v>28.1</v>
      </c>
      <c r="G110" s="30">
        <v>23.7</v>
      </c>
      <c r="H110" s="22">
        <v>24.5</v>
      </c>
      <c r="I110" s="23">
        <v>25.3</v>
      </c>
      <c r="J110" s="23">
        <v>24.5</v>
      </c>
      <c r="K110" s="23">
        <v>20.6</v>
      </c>
      <c r="L110" s="30">
        <v>17.6</v>
      </c>
      <c r="M110" s="23">
        <v>15.2</v>
      </c>
      <c r="N110" s="31">
        <v>13.7</v>
      </c>
      <c r="O110" s="31">
        <v>11.9</v>
      </c>
      <c r="P110" s="31">
        <v>10.3</v>
      </c>
      <c r="Q110" s="32">
        <v>9</v>
      </c>
      <c r="R110" s="31">
        <v>7.6</v>
      </c>
      <c r="S110" s="31">
        <v>6.2</v>
      </c>
      <c r="T110" s="31">
        <v>4.8</v>
      </c>
      <c r="U110" s="31">
        <v>3.5</v>
      </c>
      <c r="V110" s="32">
        <v>2.2</v>
      </c>
      <c r="W110" s="28">
        <f aca="true" t="shared" si="6" ref="W110:W141">100*$Y110/$Y$203</f>
        <v>0.06643097258505684</v>
      </c>
      <c r="X110" s="28">
        <f>SUM(X$41,$W$46:$W110)</f>
        <v>74.93129683329833</v>
      </c>
      <c r="Y110" s="29">
        <v>4.327</v>
      </c>
    </row>
    <row r="111" spans="1:25" ht="12.75">
      <c r="A111" s="20">
        <v>105</v>
      </c>
      <c r="B111" s="21" t="s">
        <v>51</v>
      </c>
      <c r="C111" s="23">
        <v>14.3</v>
      </c>
      <c r="D111" s="23">
        <v>16</v>
      </c>
      <c r="E111" s="23">
        <v>17.8</v>
      </c>
      <c r="F111" s="23">
        <v>19.5</v>
      </c>
      <c r="G111" s="30">
        <v>21.2</v>
      </c>
      <c r="H111" s="22">
        <v>24.6</v>
      </c>
      <c r="I111" s="23">
        <v>24.7</v>
      </c>
      <c r="J111" s="23">
        <v>26.1</v>
      </c>
      <c r="K111" s="23">
        <v>25</v>
      </c>
      <c r="L111" s="30">
        <v>22</v>
      </c>
      <c r="M111" s="23">
        <v>18.5</v>
      </c>
      <c r="N111" s="31">
        <v>18</v>
      </c>
      <c r="O111" s="31">
        <v>17.4</v>
      </c>
      <c r="P111" s="31">
        <v>15.8</v>
      </c>
      <c r="Q111" s="32">
        <v>14.1</v>
      </c>
      <c r="R111" s="31">
        <v>12.8</v>
      </c>
      <c r="S111" s="31">
        <v>11.6</v>
      </c>
      <c r="T111" s="31">
        <v>10.7</v>
      </c>
      <c r="U111" s="31">
        <v>9.7</v>
      </c>
      <c r="V111" s="32">
        <v>8.5</v>
      </c>
      <c r="W111" s="28">
        <f t="shared" si="6"/>
        <v>0.06434301042384405</v>
      </c>
      <c r="X111" s="28">
        <f>SUM(X$41,$W$46:$W111)</f>
        <v>74.99563984372217</v>
      </c>
      <c r="Y111" s="29">
        <v>4.191</v>
      </c>
    </row>
    <row r="112" spans="1:25" ht="12.75">
      <c r="A112" s="20">
        <v>106</v>
      </c>
      <c r="B112" s="21" t="s">
        <v>150</v>
      </c>
      <c r="C112" s="23">
        <v>26.6</v>
      </c>
      <c r="D112" s="23">
        <v>29.4</v>
      </c>
      <c r="E112" s="23">
        <v>30.6</v>
      </c>
      <c r="F112" s="23">
        <v>30.4</v>
      </c>
      <c r="G112" s="30">
        <v>28.1</v>
      </c>
      <c r="H112" s="22">
        <v>24.7</v>
      </c>
      <c r="I112" s="23">
        <v>22.9</v>
      </c>
      <c r="J112" s="23">
        <v>21.9</v>
      </c>
      <c r="K112" s="23">
        <v>19.8</v>
      </c>
      <c r="L112" s="30">
        <v>19.1</v>
      </c>
      <c r="M112" s="23">
        <v>17.7</v>
      </c>
      <c r="N112" s="31">
        <v>15.8</v>
      </c>
      <c r="O112" s="31">
        <v>14</v>
      </c>
      <c r="P112" s="31">
        <v>12.4</v>
      </c>
      <c r="Q112" s="32">
        <v>11</v>
      </c>
      <c r="R112" s="31">
        <v>9.6</v>
      </c>
      <c r="S112" s="31">
        <v>8</v>
      </c>
      <c r="T112" s="31">
        <v>6.5</v>
      </c>
      <c r="U112" s="31">
        <v>5.1</v>
      </c>
      <c r="V112" s="32">
        <v>3.9</v>
      </c>
      <c r="W112" s="28">
        <f t="shared" si="6"/>
        <v>0.0496198066547039</v>
      </c>
      <c r="X112" s="28">
        <f>SUM(X$41,$W$46:$W112)</f>
        <v>75.04525965037688</v>
      </c>
      <c r="Y112" s="29">
        <v>3.232</v>
      </c>
    </row>
    <row r="113" spans="1:25" ht="12.75">
      <c r="A113" s="20">
        <v>107</v>
      </c>
      <c r="B113" s="21" t="s">
        <v>183</v>
      </c>
      <c r="C113" s="23">
        <v>31.1</v>
      </c>
      <c r="D113" s="23">
        <v>32.1</v>
      </c>
      <c r="E113" s="23">
        <v>32.6</v>
      </c>
      <c r="F113" s="23">
        <v>30.8</v>
      </c>
      <c r="G113" s="30">
        <v>25.8</v>
      </c>
      <c r="H113" s="22">
        <v>24.9</v>
      </c>
      <c r="I113" s="23">
        <v>23.2</v>
      </c>
      <c r="J113" s="23">
        <v>21.4</v>
      </c>
      <c r="K113" s="23">
        <v>19.8</v>
      </c>
      <c r="L113" s="30">
        <v>17.9</v>
      </c>
      <c r="M113" s="23">
        <v>15.6</v>
      </c>
      <c r="N113" s="31">
        <v>13.2</v>
      </c>
      <c r="O113" s="31">
        <v>11.8</v>
      </c>
      <c r="P113" s="31">
        <v>10.4</v>
      </c>
      <c r="Q113" s="32">
        <v>9</v>
      </c>
      <c r="R113" s="31">
        <v>7.5</v>
      </c>
      <c r="S113" s="31">
        <v>6</v>
      </c>
      <c r="T113" s="31">
        <v>4.6</v>
      </c>
      <c r="U113" s="31">
        <v>3.3</v>
      </c>
      <c r="V113" s="32">
        <v>2.1</v>
      </c>
      <c r="W113" s="28">
        <f t="shared" si="6"/>
        <v>0.690040788954926</v>
      </c>
      <c r="X113" s="28">
        <f>SUM(X$41,$W$46:$W113)</f>
        <v>75.73530043933181</v>
      </c>
      <c r="Y113" s="29">
        <v>44.946</v>
      </c>
    </row>
    <row r="114" spans="1:25" ht="12.75">
      <c r="A114" s="20">
        <v>108</v>
      </c>
      <c r="B114" s="21" t="s">
        <v>118</v>
      </c>
      <c r="C114" s="23">
        <v>22.9</v>
      </c>
      <c r="D114" s="23">
        <v>26.8</v>
      </c>
      <c r="E114" s="23">
        <v>29.6</v>
      </c>
      <c r="F114" s="23">
        <v>26.4</v>
      </c>
      <c r="G114" s="30">
        <v>26.9</v>
      </c>
      <c r="H114" s="22">
        <v>24.9</v>
      </c>
      <c r="I114" s="23">
        <v>23.1</v>
      </c>
      <c r="J114" s="23">
        <v>22.1</v>
      </c>
      <c r="K114" s="23">
        <v>21.3</v>
      </c>
      <c r="L114" s="30">
        <v>19.2</v>
      </c>
      <c r="M114" s="23">
        <v>15.6</v>
      </c>
      <c r="N114" s="31">
        <v>13</v>
      </c>
      <c r="O114" s="31">
        <v>11.7</v>
      </c>
      <c r="P114" s="31">
        <v>10.8</v>
      </c>
      <c r="Q114" s="32">
        <v>9.7</v>
      </c>
      <c r="R114" s="31">
        <v>8.2</v>
      </c>
      <c r="S114" s="31">
        <v>6.5</v>
      </c>
      <c r="T114" s="31">
        <v>5</v>
      </c>
      <c r="U114" s="31">
        <v>3.8</v>
      </c>
      <c r="V114" s="32">
        <v>3</v>
      </c>
      <c r="W114" s="28">
        <f t="shared" si="6"/>
        <v>0.002594600038565891</v>
      </c>
      <c r="X114" s="28">
        <f>SUM(X$41,$W$46:$W114)</f>
        <v>75.73789503937037</v>
      </c>
      <c r="Y114" s="29">
        <v>0.169</v>
      </c>
    </row>
    <row r="115" spans="1:25" ht="12.75">
      <c r="A115" s="20">
        <v>109</v>
      </c>
      <c r="B115" s="21" t="s">
        <v>114</v>
      </c>
      <c r="C115" s="23">
        <v>22.6</v>
      </c>
      <c r="D115" s="23">
        <v>23.7</v>
      </c>
      <c r="E115" s="23">
        <v>24.2</v>
      </c>
      <c r="F115" s="23">
        <v>25.1</v>
      </c>
      <c r="G115" s="30">
        <v>26.2</v>
      </c>
      <c r="H115" s="22">
        <v>25</v>
      </c>
      <c r="I115" s="23">
        <v>25.1</v>
      </c>
      <c r="J115" s="23">
        <v>25.4</v>
      </c>
      <c r="K115" s="23">
        <v>25.8</v>
      </c>
      <c r="L115" s="30">
        <v>23.7</v>
      </c>
      <c r="M115" s="23">
        <v>22</v>
      </c>
      <c r="N115" s="31">
        <v>19.7</v>
      </c>
      <c r="O115" s="31">
        <v>17.7</v>
      </c>
      <c r="P115" s="31">
        <v>15.7</v>
      </c>
      <c r="Q115" s="32">
        <v>13.8</v>
      </c>
      <c r="R115" s="31">
        <v>12.1</v>
      </c>
      <c r="S115" s="31">
        <v>10.4</v>
      </c>
      <c r="T115" s="31">
        <v>8.8</v>
      </c>
      <c r="U115" s="31">
        <v>7.3</v>
      </c>
      <c r="V115" s="32">
        <v>6.1</v>
      </c>
      <c r="W115" s="28">
        <f t="shared" si="6"/>
        <v>0.14096815120776335</v>
      </c>
      <c r="X115" s="28">
        <f>SUM(X$41,$W$46:$W115)</f>
        <v>75.87886319057813</v>
      </c>
      <c r="Y115" s="29">
        <v>9.182</v>
      </c>
    </row>
    <row r="116" spans="1:25" ht="12.75">
      <c r="A116" s="20">
        <v>110</v>
      </c>
      <c r="B116" s="21" t="s">
        <v>67</v>
      </c>
      <c r="C116" s="23">
        <v>17</v>
      </c>
      <c r="D116" s="23">
        <v>18.6</v>
      </c>
      <c r="E116" s="23">
        <v>20.4</v>
      </c>
      <c r="F116" s="23">
        <v>22</v>
      </c>
      <c r="G116" s="30">
        <v>23.5</v>
      </c>
      <c r="H116" s="22">
        <v>25.1</v>
      </c>
      <c r="I116" s="23">
        <v>26.6</v>
      </c>
      <c r="J116" s="23">
        <v>27.8</v>
      </c>
      <c r="K116" s="23">
        <v>28.2</v>
      </c>
      <c r="L116" s="30">
        <v>28.5</v>
      </c>
      <c r="M116" s="23">
        <v>28.5</v>
      </c>
      <c r="N116" s="31">
        <v>27.9</v>
      </c>
      <c r="O116" s="31">
        <v>26.6</v>
      </c>
      <c r="P116" s="31">
        <v>25.1</v>
      </c>
      <c r="Q116" s="32">
        <v>23.1</v>
      </c>
      <c r="R116" s="31">
        <v>21.2</v>
      </c>
      <c r="S116" s="31">
        <v>19.5</v>
      </c>
      <c r="T116" s="31">
        <v>17.9</v>
      </c>
      <c r="U116" s="31">
        <v>16.2</v>
      </c>
      <c r="V116" s="32">
        <v>14.7</v>
      </c>
      <c r="W116" s="28">
        <f t="shared" si="6"/>
        <v>0.1382200245396965</v>
      </c>
      <c r="X116" s="28">
        <f>SUM(X$41,$W$46:$W116)</f>
        <v>76.01708321511782</v>
      </c>
      <c r="Y116" s="29">
        <v>9.003</v>
      </c>
    </row>
    <row r="117" spans="1:25" ht="12.75">
      <c r="A117" s="20">
        <v>111</v>
      </c>
      <c r="B117" s="21" t="s">
        <v>62</v>
      </c>
      <c r="C117" s="23">
        <v>16.5</v>
      </c>
      <c r="D117" s="23">
        <v>19.1</v>
      </c>
      <c r="E117" s="23">
        <v>21.1</v>
      </c>
      <c r="F117" s="23">
        <v>22.4</v>
      </c>
      <c r="G117" s="30">
        <v>23.7</v>
      </c>
      <c r="H117" s="22">
        <v>25.2</v>
      </c>
      <c r="I117" s="23">
        <v>24.5</v>
      </c>
      <c r="J117" s="23">
        <v>22.6</v>
      </c>
      <c r="K117" s="23">
        <v>23.7</v>
      </c>
      <c r="L117" s="30">
        <v>25.5</v>
      </c>
      <c r="M117" s="23">
        <v>24.3</v>
      </c>
      <c r="N117" s="31">
        <v>19.7</v>
      </c>
      <c r="O117" s="31">
        <v>17.7</v>
      </c>
      <c r="P117" s="31">
        <v>16.5</v>
      </c>
      <c r="Q117" s="32">
        <v>15.5</v>
      </c>
      <c r="R117" s="31">
        <v>14.5</v>
      </c>
      <c r="S117" s="31">
        <v>13.3</v>
      </c>
      <c r="T117" s="31">
        <v>12</v>
      </c>
      <c r="U117" s="31">
        <v>10.9</v>
      </c>
      <c r="V117" s="32">
        <v>10</v>
      </c>
      <c r="W117" s="28">
        <f t="shared" si="6"/>
        <v>0.31523622835428067</v>
      </c>
      <c r="X117" s="28">
        <f>SUM(X$41,$W$46:$W117)</f>
        <v>76.3323194434721</v>
      </c>
      <c r="Y117" s="29">
        <v>20.533</v>
      </c>
    </row>
    <row r="118" spans="1:25" ht="12.75">
      <c r="A118" s="20">
        <v>112</v>
      </c>
      <c r="B118" s="21" t="s">
        <v>134</v>
      </c>
      <c r="C118" s="23">
        <v>24.6</v>
      </c>
      <c r="D118" s="23">
        <v>23.8</v>
      </c>
      <c r="E118" s="23">
        <v>25</v>
      </c>
      <c r="F118" s="23">
        <v>23.2</v>
      </c>
      <c r="G118" s="30">
        <v>24.4</v>
      </c>
      <c r="H118" s="22">
        <v>25.3</v>
      </c>
      <c r="I118" s="23">
        <v>25.3</v>
      </c>
      <c r="J118" s="23">
        <v>24.8</v>
      </c>
      <c r="K118" s="23">
        <v>21.1</v>
      </c>
      <c r="L118" s="30">
        <v>20.2</v>
      </c>
      <c r="M118" s="23">
        <v>19.6</v>
      </c>
      <c r="N118" s="31">
        <v>18.6</v>
      </c>
      <c r="O118" s="31">
        <v>17.1</v>
      </c>
      <c r="P118" s="31">
        <v>15.2</v>
      </c>
      <c r="Q118" s="32">
        <v>13.3</v>
      </c>
      <c r="R118" s="31">
        <v>11.7</v>
      </c>
      <c r="S118" s="31">
        <v>10.5</v>
      </c>
      <c r="T118" s="31">
        <v>9.1</v>
      </c>
      <c r="U118" s="31">
        <v>7.6</v>
      </c>
      <c r="V118" s="32">
        <v>6.2</v>
      </c>
      <c r="W118" s="28">
        <f t="shared" si="6"/>
        <v>1.1184414959143496</v>
      </c>
      <c r="X118" s="28">
        <f>SUM(X$41,$W$46:$W118)</f>
        <v>77.45076093938646</v>
      </c>
      <c r="Y118" s="29">
        <v>72.85</v>
      </c>
    </row>
    <row r="119" spans="1:25" ht="12.75">
      <c r="A119" s="20">
        <v>113</v>
      </c>
      <c r="B119" s="21" t="s">
        <v>58</v>
      </c>
      <c r="C119" s="23">
        <v>15.4</v>
      </c>
      <c r="D119" s="23">
        <v>17.7</v>
      </c>
      <c r="E119" s="23">
        <v>19.7</v>
      </c>
      <c r="F119" s="23">
        <v>21.8</v>
      </c>
      <c r="G119" s="30">
        <v>23.7</v>
      </c>
      <c r="H119" s="22">
        <v>25.4</v>
      </c>
      <c r="I119" s="23">
        <v>27</v>
      </c>
      <c r="J119" s="23">
        <v>28.3</v>
      </c>
      <c r="K119" s="23">
        <v>29.5</v>
      </c>
      <c r="L119" s="30">
        <v>29.6</v>
      </c>
      <c r="M119" s="23">
        <v>28.1</v>
      </c>
      <c r="N119" s="31">
        <v>28.3</v>
      </c>
      <c r="O119" s="31">
        <v>28.4</v>
      </c>
      <c r="P119" s="31">
        <v>28</v>
      </c>
      <c r="Q119" s="32">
        <v>27.1</v>
      </c>
      <c r="R119" s="31">
        <v>25.3</v>
      </c>
      <c r="S119" s="31">
        <v>23.1</v>
      </c>
      <c r="T119" s="31">
        <v>21</v>
      </c>
      <c r="U119" s="31">
        <v>19</v>
      </c>
      <c r="V119" s="32">
        <v>17</v>
      </c>
      <c r="W119" s="28">
        <f t="shared" si="6"/>
        <v>0.3848452021700069</v>
      </c>
      <c r="X119" s="28">
        <f>SUM(X$41,$W$46:$W119)</f>
        <v>77.83560614155647</v>
      </c>
      <c r="Y119" s="29">
        <v>25.067</v>
      </c>
    </row>
    <row r="120" spans="1:25" ht="12.75">
      <c r="A120" s="20">
        <v>114</v>
      </c>
      <c r="B120" s="21" t="s">
        <v>189</v>
      </c>
      <c r="C120" s="23">
        <v>32.3</v>
      </c>
      <c r="D120" s="23">
        <v>34.4</v>
      </c>
      <c r="E120" s="23">
        <v>33.5</v>
      </c>
      <c r="F120" s="23">
        <v>30</v>
      </c>
      <c r="G120" s="30">
        <v>27.1</v>
      </c>
      <c r="H120" s="22">
        <v>25.4</v>
      </c>
      <c r="I120" s="23">
        <v>30.6</v>
      </c>
      <c r="J120" s="23">
        <v>31.4</v>
      </c>
      <c r="K120" s="23">
        <v>28.8</v>
      </c>
      <c r="L120" s="30">
        <v>25.6</v>
      </c>
      <c r="M120" s="23">
        <v>25.6</v>
      </c>
      <c r="N120" s="31">
        <v>24.2</v>
      </c>
      <c r="O120" s="31">
        <v>22.3</v>
      </c>
      <c r="P120" s="31">
        <v>20.2</v>
      </c>
      <c r="Q120" s="32">
        <v>18.1</v>
      </c>
      <c r="R120" s="31">
        <v>16.2</v>
      </c>
      <c r="S120" s="31">
        <v>14.5</v>
      </c>
      <c r="T120" s="31">
        <v>12.8</v>
      </c>
      <c r="U120" s="31">
        <v>10.9</v>
      </c>
      <c r="V120" s="32">
        <v>9.1</v>
      </c>
      <c r="W120" s="28">
        <f t="shared" si="6"/>
        <v>0.0077838001156976715</v>
      </c>
      <c r="X120" s="28">
        <f>SUM(X$41,$W$46:$W120)</f>
        <v>77.84338994167217</v>
      </c>
      <c r="Y120" s="29">
        <v>0.507</v>
      </c>
    </row>
    <row r="121" spans="1:25" ht="12.75">
      <c r="A121" s="20">
        <v>115</v>
      </c>
      <c r="B121" s="21" t="s">
        <v>56</v>
      </c>
      <c r="C121" s="23">
        <v>15</v>
      </c>
      <c r="D121" s="23">
        <v>18.6</v>
      </c>
      <c r="E121" s="23">
        <v>21.4</v>
      </c>
      <c r="F121" s="23">
        <v>22.2</v>
      </c>
      <c r="G121" s="30">
        <v>23.3</v>
      </c>
      <c r="H121" s="22">
        <v>25.5</v>
      </c>
      <c r="I121" s="23">
        <v>27</v>
      </c>
      <c r="J121" s="23">
        <v>27.9</v>
      </c>
      <c r="K121" s="23">
        <v>28.6</v>
      </c>
      <c r="L121" s="30">
        <v>28.3</v>
      </c>
      <c r="M121" s="23">
        <v>26.9</v>
      </c>
      <c r="N121" s="31">
        <v>24.5</v>
      </c>
      <c r="O121" s="31">
        <v>22.4</v>
      </c>
      <c r="P121" s="31">
        <v>20.7</v>
      </c>
      <c r="Q121" s="32">
        <v>19.1</v>
      </c>
      <c r="R121" s="31">
        <v>17.6</v>
      </c>
      <c r="S121" s="31">
        <v>16</v>
      </c>
      <c r="T121" s="31">
        <v>14.3</v>
      </c>
      <c r="U121" s="31">
        <v>12.8</v>
      </c>
      <c r="V121" s="32">
        <v>11.4</v>
      </c>
      <c r="W121" s="28">
        <f t="shared" si="6"/>
        <v>0.02482525599030204</v>
      </c>
      <c r="X121" s="28">
        <f>SUM(X$41,$W$46:$W121)</f>
        <v>77.86821519766248</v>
      </c>
      <c r="Y121" s="29">
        <v>1.617</v>
      </c>
    </row>
    <row r="122" spans="1:25" ht="12.75">
      <c r="A122" s="20">
        <v>116</v>
      </c>
      <c r="B122" s="21" t="s">
        <v>204</v>
      </c>
      <c r="C122" s="23">
        <v>37.3</v>
      </c>
      <c r="D122" s="23">
        <v>37.1</v>
      </c>
      <c r="E122" s="23">
        <v>34</v>
      </c>
      <c r="F122" s="23">
        <v>29.6</v>
      </c>
      <c r="G122" s="30">
        <v>29.2</v>
      </c>
      <c r="H122" s="22">
        <v>25.5</v>
      </c>
      <c r="I122" s="23">
        <v>26.3</v>
      </c>
      <c r="J122" s="23">
        <v>23.6</v>
      </c>
      <c r="K122" s="23">
        <v>25</v>
      </c>
      <c r="L122" s="30">
        <v>22.2</v>
      </c>
      <c r="M122" s="23">
        <v>20.8</v>
      </c>
      <c r="N122" s="31">
        <v>18.7</v>
      </c>
      <c r="O122" s="31">
        <v>16.5</v>
      </c>
      <c r="P122" s="31">
        <v>14.4</v>
      </c>
      <c r="Q122" s="32">
        <v>12.6</v>
      </c>
      <c r="R122" s="31">
        <v>11.5</v>
      </c>
      <c r="S122" s="31">
        <v>10.4</v>
      </c>
      <c r="T122" s="31">
        <v>9.1</v>
      </c>
      <c r="U122" s="31">
        <v>7.8</v>
      </c>
      <c r="V122" s="32">
        <v>6.8</v>
      </c>
      <c r="W122" s="28">
        <f t="shared" si="6"/>
        <v>0.0057418959433351655</v>
      </c>
      <c r="X122" s="28">
        <f>SUM(X$41,$W$46:$W122)</f>
        <v>77.87395709360581</v>
      </c>
      <c r="Y122" s="29">
        <v>0.374</v>
      </c>
    </row>
    <row r="123" spans="1:25" ht="12.75">
      <c r="A123" s="20">
        <v>117</v>
      </c>
      <c r="B123" s="21" t="s">
        <v>88</v>
      </c>
      <c r="C123" s="23">
        <v>19.9</v>
      </c>
      <c r="D123" s="23">
        <v>21.4</v>
      </c>
      <c r="E123" s="23">
        <v>22.1</v>
      </c>
      <c r="F123" s="23">
        <v>23.2</v>
      </c>
      <c r="G123" s="30">
        <v>24.5</v>
      </c>
      <c r="H123" s="22">
        <v>25.6</v>
      </c>
      <c r="I123" s="23">
        <v>25.2</v>
      </c>
      <c r="J123" s="23">
        <v>25.4</v>
      </c>
      <c r="K123" s="23">
        <v>23.1</v>
      </c>
      <c r="L123" s="30">
        <v>19.3</v>
      </c>
      <c r="M123" s="23">
        <v>14.6</v>
      </c>
      <c r="N123" s="31">
        <v>11.3</v>
      </c>
      <c r="O123" s="31">
        <v>11.9</v>
      </c>
      <c r="P123" s="31">
        <v>11.4</v>
      </c>
      <c r="Q123" s="32">
        <v>9.8</v>
      </c>
      <c r="R123" s="31">
        <v>7.7</v>
      </c>
      <c r="S123" s="31">
        <v>6</v>
      </c>
      <c r="T123" s="31">
        <v>5</v>
      </c>
      <c r="U123" s="31">
        <v>4.4</v>
      </c>
      <c r="V123" s="32">
        <v>3.3</v>
      </c>
      <c r="W123" s="28">
        <f t="shared" si="6"/>
        <v>0.009779646299209894</v>
      </c>
      <c r="X123" s="28">
        <f>SUM(X$41,$W$46:$W123)</f>
        <v>77.88373673990502</v>
      </c>
      <c r="Y123" s="29">
        <v>0.637</v>
      </c>
    </row>
    <row r="124" spans="1:25" ht="12.75">
      <c r="A124" s="20">
        <v>118</v>
      </c>
      <c r="B124" s="21" t="s">
        <v>153</v>
      </c>
      <c r="C124" s="23">
        <v>27</v>
      </c>
      <c r="D124" s="23">
        <v>27.8</v>
      </c>
      <c r="E124" s="23">
        <v>30.7</v>
      </c>
      <c r="F124" s="23">
        <v>26.3</v>
      </c>
      <c r="G124" s="30">
        <v>26.8</v>
      </c>
      <c r="H124" s="22">
        <v>25.7</v>
      </c>
      <c r="I124" s="23">
        <v>26.5</v>
      </c>
      <c r="J124" s="23">
        <v>27.5</v>
      </c>
      <c r="K124" s="23">
        <v>24.1</v>
      </c>
      <c r="L124" s="30">
        <v>16.5</v>
      </c>
      <c r="M124" s="23">
        <v>14.6</v>
      </c>
      <c r="N124" s="31">
        <v>13.6</v>
      </c>
      <c r="O124" s="31">
        <v>12.9</v>
      </c>
      <c r="P124" s="31">
        <v>11.4</v>
      </c>
      <c r="Q124" s="32">
        <v>9</v>
      </c>
      <c r="R124" s="31">
        <v>6.8</v>
      </c>
      <c r="S124" s="31">
        <v>5.8</v>
      </c>
      <c r="T124" s="31">
        <v>4.9</v>
      </c>
      <c r="U124" s="31">
        <v>3.8</v>
      </c>
      <c r="V124" s="32">
        <v>2.4</v>
      </c>
      <c r="W124" s="28">
        <f t="shared" si="6"/>
        <v>0.07419942003780443</v>
      </c>
      <c r="X124" s="28">
        <f>SUM(X$41,$W$46:$W124)</f>
        <v>77.95793615994282</v>
      </c>
      <c r="Y124" s="29">
        <v>4.833</v>
      </c>
    </row>
    <row r="125" spans="1:25" ht="12.75">
      <c r="A125" s="20">
        <v>119</v>
      </c>
      <c r="B125" s="21" t="s">
        <v>126</v>
      </c>
      <c r="C125" s="23">
        <v>23.3</v>
      </c>
      <c r="D125" s="23">
        <v>23</v>
      </c>
      <c r="E125" s="23">
        <v>23.3</v>
      </c>
      <c r="F125" s="23">
        <v>23.9</v>
      </c>
      <c r="G125" s="30">
        <v>23.8</v>
      </c>
      <c r="H125" s="22">
        <v>25.9</v>
      </c>
      <c r="I125" s="23">
        <v>29.1</v>
      </c>
      <c r="J125" s="23">
        <v>30.6</v>
      </c>
      <c r="K125" s="23">
        <v>26.8</v>
      </c>
      <c r="L125" s="30">
        <v>25.6</v>
      </c>
      <c r="M125" s="23">
        <v>27.5</v>
      </c>
      <c r="N125" s="31">
        <v>31.5</v>
      </c>
      <c r="O125" s="31">
        <v>32.6</v>
      </c>
      <c r="P125" s="31">
        <v>30.6</v>
      </c>
      <c r="Q125" s="32">
        <v>28.5</v>
      </c>
      <c r="R125" s="31">
        <v>27.4</v>
      </c>
      <c r="S125" s="31">
        <v>27.1</v>
      </c>
      <c r="T125" s="31">
        <v>26.3</v>
      </c>
      <c r="U125" s="31">
        <v>24.4</v>
      </c>
      <c r="V125" s="32">
        <v>22.1</v>
      </c>
      <c r="W125" s="28">
        <f t="shared" si="6"/>
        <v>0.12065657812478894</v>
      </c>
      <c r="X125" s="28">
        <f>SUM(X$41,$W$46:$W125)</f>
        <v>78.07859273806761</v>
      </c>
      <c r="Y125" s="29">
        <v>7.859</v>
      </c>
    </row>
    <row r="126" spans="1:25" ht="12.75">
      <c r="A126" s="20">
        <v>120</v>
      </c>
      <c r="B126" s="21" t="s">
        <v>100</v>
      </c>
      <c r="C126" s="23">
        <v>20.9</v>
      </c>
      <c r="D126" s="23">
        <v>24.5</v>
      </c>
      <c r="E126" s="23">
        <v>26.9</v>
      </c>
      <c r="F126" s="23">
        <v>26.9</v>
      </c>
      <c r="G126" s="30">
        <v>24.5</v>
      </c>
      <c r="H126" s="22">
        <v>26.1</v>
      </c>
      <c r="I126" s="23">
        <v>27.7</v>
      </c>
      <c r="J126" s="23">
        <v>26.2</v>
      </c>
      <c r="K126" s="23">
        <v>23.2</v>
      </c>
      <c r="L126" s="30">
        <v>20.7</v>
      </c>
      <c r="M126" s="23">
        <v>18.6</v>
      </c>
      <c r="N126" s="31">
        <v>17.5</v>
      </c>
      <c r="O126" s="31">
        <v>16.4</v>
      </c>
      <c r="P126" s="31">
        <v>14.8</v>
      </c>
      <c r="Q126" s="32">
        <v>12.5</v>
      </c>
      <c r="R126" s="31">
        <v>9.8</v>
      </c>
      <c r="S126" s="31">
        <v>7.7</v>
      </c>
      <c r="T126" s="31">
        <v>6.1</v>
      </c>
      <c r="U126" s="31">
        <v>5</v>
      </c>
      <c r="V126" s="32">
        <v>3.9</v>
      </c>
      <c r="W126" s="28">
        <f t="shared" si="6"/>
        <v>0.006755171698041371</v>
      </c>
      <c r="X126" s="28">
        <f>SUM(X$41,$W$46:$W126)</f>
        <v>78.08534790976566</v>
      </c>
      <c r="Y126" s="29">
        <v>0.44</v>
      </c>
    </row>
    <row r="127" spans="1:25" ht="12.75">
      <c r="A127" s="20">
        <v>121</v>
      </c>
      <c r="B127" s="21" t="s">
        <v>158</v>
      </c>
      <c r="C127" s="23">
        <v>27.2</v>
      </c>
      <c r="D127" s="23">
        <v>25.6</v>
      </c>
      <c r="E127" s="23">
        <v>25</v>
      </c>
      <c r="F127" s="23">
        <v>25</v>
      </c>
      <c r="G127" s="30">
        <v>26.1</v>
      </c>
      <c r="H127" s="22">
        <v>26.2</v>
      </c>
      <c r="I127" s="23">
        <v>26.9</v>
      </c>
      <c r="J127" s="23">
        <v>29.8</v>
      </c>
      <c r="K127" s="23">
        <v>29.5</v>
      </c>
      <c r="L127" s="30">
        <v>25</v>
      </c>
      <c r="M127" s="23">
        <v>20.4</v>
      </c>
      <c r="N127" s="31">
        <v>19.7</v>
      </c>
      <c r="O127" s="31">
        <v>18.7</v>
      </c>
      <c r="P127" s="31">
        <v>17.2</v>
      </c>
      <c r="Q127" s="32">
        <v>15.1</v>
      </c>
      <c r="R127" s="31">
        <v>12.7</v>
      </c>
      <c r="S127" s="31">
        <v>10.5</v>
      </c>
      <c r="T127" s="31">
        <v>8.6</v>
      </c>
      <c r="U127" s="31">
        <v>7.6</v>
      </c>
      <c r="V127" s="32">
        <v>6.6</v>
      </c>
      <c r="W127" s="28">
        <f t="shared" si="6"/>
        <v>0.08695748294933256</v>
      </c>
      <c r="X127" s="28">
        <f>SUM(X$41,$W$46:$W127)</f>
        <v>78.17230539271499</v>
      </c>
      <c r="Y127" s="29">
        <v>5.664</v>
      </c>
    </row>
    <row r="128" spans="1:25" ht="12.75">
      <c r="A128" s="20">
        <v>122</v>
      </c>
      <c r="B128" s="21" t="s">
        <v>91</v>
      </c>
      <c r="C128" s="23">
        <v>20.4</v>
      </c>
      <c r="D128" s="23">
        <v>23.5</v>
      </c>
      <c r="E128" s="23">
        <v>24.9</v>
      </c>
      <c r="F128" s="23">
        <v>25.9</v>
      </c>
      <c r="G128" s="30">
        <v>26.4</v>
      </c>
      <c r="H128" s="22">
        <v>26.2</v>
      </c>
      <c r="I128" s="23">
        <v>21.9</v>
      </c>
      <c r="J128" s="23">
        <v>23.8</v>
      </c>
      <c r="K128" s="23">
        <v>25.9</v>
      </c>
      <c r="L128" s="30">
        <v>27.8</v>
      </c>
      <c r="M128" s="23">
        <v>29.9</v>
      </c>
      <c r="N128" s="31">
        <v>30.1</v>
      </c>
      <c r="O128" s="31">
        <v>27.4</v>
      </c>
      <c r="P128" s="31">
        <v>23.7</v>
      </c>
      <c r="Q128" s="32">
        <v>20.6</v>
      </c>
      <c r="R128" s="31">
        <v>18.7</v>
      </c>
      <c r="S128" s="31">
        <v>17.6</v>
      </c>
      <c r="T128" s="31">
        <v>16.6</v>
      </c>
      <c r="U128" s="31">
        <v>14.8</v>
      </c>
      <c r="V128" s="32">
        <v>12.8</v>
      </c>
      <c r="W128" s="28">
        <f t="shared" si="6"/>
        <v>0.06950150517507565</v>
      </c>
      <c r="X128" s="28">
        <f>SUM(X$41,$W$46:$W128)</f>
        <v>78.24180689789006</v>
      </c>
      <c r="Y128" s="29">
        <v>4.527</v>
      </c>
    </row>
    <row r="129" spans="1:25" ht="12.75">
      <c r="A129" s="20">
        <v>123</v>
      </c>
      <c r="B129" s="21" t="s">
        <v>161</v>
      </c>
      <c r="C129" s="23">
        <v>27.7</v>
      </c>
      <c r="D129" s="23">
        <v>32</v>
      </c>
      <c r="E129" s="23">
        <v>32.7</v>
      </c>
      <c r="F129" s="23">
        <v>28.6</v>
      </c>
      <c r="G129" s="30">
        <v>25.9</v>
      </c>
      <c r="H129" s="22">
        <v>26.3</v>
      </c>
      <c r="I129" s="23">
        <v>28</v>
      </c>
      <c r="J129" s="23">
        <v>28.8</v>
      </c>
      <c r="K129" s="23">
        <v>25.2</v>
      </c>
      <c r="L129" s="30">
        <v>18.5</v>
      </c>
      <c r="M129" s="23">
        <v>16.9</v>
      </c>
      <c r="N129" s="31">
        <v>15.9</v>
      </c>
      <c r="O129" s="31">
        <v>14.6</v>
      </c>
      <c r="P129" s="31">
        <v>12.2</v>
      </c>
      <c r="Q129" s="32">
        <v>9.6</v>
      </c>
      <c r="R129" s="31">
        <v>7.8</v>
      </c>
      <c r="S129" s="31">
        <v>6.8</v>
      </c>
      <c r="T129" s="31">
        <v>5.7</v>
      </c>
      <c r="U129" s="31">
        <v>4.3</v>
      </c>
      <c r="V129" s="32">
        <v>2.7</v>
      </c>
      <c r="W129" s="28">
        <f t="shared" si="6"/>
        <v>0.4082733658318505</v>
      </c>
      <c r="X129" s="28">
        <f>SUM(X$41,$W$46:$W129)</f>
        <v>78.6500802637219</v>
      </c>
      <c r="Y129" s="29">
        <v>26.593</v>
      </c>
    </row>
    <row r="130" spans="1:25" ht="12.75">
      <c r="A130" s="20">
        <v>124</v>
      </c>
      <c r="B130" s="21" t="s">
        <v>135</v>
      </c>
      <c r="C130" s="23">
        <v>24.7</v>
      </c>
      <c r="D130" s="23">
        <v>27.7</v>
      </c>
      <c r="E130" s="23">
        <v>30.5</v>
      </c>
      <c r="F130" s="23">
        <v>30.8</v>
      </c>
      <c r="G130" s="30">
        <v>29.9</v>
      </c>
      <c r="H130" s="22">
        <v>26.4</v>
      </c>
      <c r="I130" s="23">
        <v>26.6</v>
      </c>
      <c r="J130" s="23">
        <v>23.4</v>
      </c>
      <c r="K130" s="23">
        <v>20.1</v>
      </c>
      <c r="L130" s="30">
        <v>17</v>
      </c>
      <c r="M130" s="23">
        <v>14.9</v>
      </c>
      <c r="N130" s="31">
        <v>14.7</v>
      </c>
      <c r="O130" s="31">
        <v>14</v>
      </c>
      <c r="P130" s="31">
        <v>12.5</v>
      </c>
      <c r="Q130" s="32">
        <v>10.5</v>
      </c>
      <c r="R130" s="31">
        <v>8.5</v>
      </c>
      <c r="S130" s="31">
        <v>7</v>
      </c>
      <c r="T130" s="31">
        <v>5.7</v>
      </c>
      <c r="U130" s="31">
        <v>4.8</v>
      </c>
      <c r="V130" s="32">
        <v>3.7</v>
      </c>
      <c r="W130" s="28">
        <f t="shared" si="6"/>
        <v>0.46817945666311733</v>
      </c>
      <c r="X130" s="28">
        <f>SUM(X$41,$W$46:$W130)</f>
        <v>79.11825972038503</v>
      </c>
      <c r="Y130" s="29">
        <v>30.495</v>
      </c>
    </row>
    <row r="131" spans="1:25" ht="12.75">
      <c r="A131" s="20">
        <v>125</v>
      </c>
      <c r="B131" s="21" t="s">
        <v>195</v>
      </c>
      <c r="C131" s="23">
        <v>33.2</v>
      </c>
      <c r="D131" s="23">
        <v>33.5</v>
      </c>
      <c r="E131" s="23">
        <v>34.1</v>
      </c>
      <c r="F131" s="23">
        <v>30.6</v>
      </c>
      <c r="G131" s="30">
        <v>28.3</v>
      </c>
      <c r="H131" s="22">
        <v>26.5</v>
      </c>
      <c r="I131" s="23">
        <v>29.3</v>
      </c>
      <c r="J131" s="23">
        <v>30.8</v>
      </c>
      <c r="K131" s="23">
        <v>24.2</v>
      </c>
      <c r="L131" s="30">
        <v>26.9</v>
      </c>
      <c r="M131" s="23">
        <v>23.7</v>
      </c>
      <c r="N131" s="31">
        <v>19.3</v>
      </c>
      <c r="O131" s="31">
        <v>16.7</v>
      </c>
      <c r="P131" s="31">
        <v>15.9</v>
      </c>
      <c r="Q131" s="32">
        <v>15.8</v>
      </c>
      <c r="R131" s="31">
        <v>15.2</v>
      </c>
      <c r="S131" s="31">
        <v>12.9</v>
      </c>
      <c r="T131" s="31">
        <v>9.7</v>
      </c>
      <c r="U131" s="31">
        <v>6.9</v>
      </c>
      <c r="V131" s="32">
        <v>5.2</v>
      </c>
      <c r="W131" s="28">
        <f t="shared" si="6"/>
        <v>0.0028248899828173003</v>
      </c>
      <c r="X131" s="28">
        <f>SUM(X$41,$W$46:$W131)</f>
        <v>79.12108461036784</v>
      </c>
      <c r="Y131" s="29">
        <v>0.184</v>
      </c>
    </row>
    <row r="132" spans="1:25" ht="12.75">
      <c r="A132" s="20">
        <v>126</v>
      </c>
      <c r="B132" s="21" t="s">
        <v>193</v>
      </c>
      <c r="C132" s="23">
        <v>33</v>
      </c>
      <c r="D132" s="23">
        <v>35.2</v>
      </c>
      <c r="E132" s="23">
        <v>32.3</v>
      </c>
      <c r="F132" s="23">
        <v>28.3</v>
      </c>
      <c r="G132" s="30">
        <v>25.3</v>
      </c>
      <c r="H132" s="22">
        <v>26.6</v>
      </c>
      <c r="I132" s="23">
        <v>25.9</v>
      </c>
      <c r="J132" s="23">
        <v>23.6</v>
      </c>
      <c r="K132" s="23">
        <v>21.2</v>
      </c>
      <c r="L132" s="30">
        <v>19.3</v>
      </c>
      <c r="M132" s="23">
        <v>16.7</v>
      </c>
      <c r="N132" s="31">
        <v>14.5</v>
      </c>
      <c r="O132" s="31">
        <v>12.8</v>
      </c>
      <c r="P132" s="31">
        <v>11</v>
      </c>
      <c r="Q132" s="32">
        <v>9.5</v>
      </c>
      <c r="R132" s="31">
        <v>8.3</v>
      </c>
      <c r="S132" s="31">
        <v>7.1</v>
      </c>
      <c r="T132" s="31">
        <v>5.6</v>
      </c>
      <c r="U132" s="31">
        <v>4.2</v>
      </c>
      <c r="V132" s="32">
        <v>2.9</v>
      </c>
      <c r="W132" s="28">
        <f t="shared" si="6"/>
        <v>0.012712004922677853</v>
      </c>
      <c r="X132" s="28">
        <f>SUM(X$41,$W$46:$W132)</f>
        <v>79.13379661529052</v>
      </c>
      <c r="Y132" s="29">
        <v>0.828</v>
      </c>
    </row>
    <row r="133" spans="1:25" ht="12.75">
      <c r="A133" s="20">
        <v>127</v>
      </c>
      <c r="B133" s="21" t="s">
        <v>129</v>
      </c>
      <c r="C133" s="23">
        <v>23.8</v>
      </c>
      <c r="D133" s="23">
        <v>26.4</v>
      </c>
      <c r="E133" s="23">
        <v>28.6</v>
      </c>
      <c r="F133" s="23">
        <v>26.3</v>
      </c>
      <c r="G133" s="30">
        <v>24.8</v>
      </c>
      <c r="H133" s="22">
        <v>26.7</v>
      </c>
      <c r="I133" s="23">
        <v>26</v>
      </c>
      <c r="J133" s="23">
        <v>23.5</v>
      </c>
      <c r="K133" s="23">
        <v>18.1</v>
      </c>
      <c r="L133" s="30">
        <v>13.1</v>
      </c>
      <c r="M133" s="23">
        <v>11.6</v>
      </c>
      <c r="N133" s="31">
        <v>11.1</v>
      </c>
      <c r="O133" s="31">
        <v>10.2</v>
      </c>
      <c r="P133" s="31">
        <v>9.2</v>
      </c>
      <c r="Q133" s="32">
        <v>8</v>
      </c>
      <c r="R133" s="31">
        <v>6.1</v>
      </c>
      <c r="S133" s="31">
        <v>4.5</v>
      </c>
      <c r="T133" s="31">
        <v>3.4</v>
      </c>
      <c r="U133" s="31">
        <v>2.3</v>
      </c>
      <c r="V133" s="32">
        <v>1.2</v>
      </c>
      <c r="W133" s="28">
        <f t="shared" si="6"/>
        <v>0.15513865911070013</v>
      </c>
      <c r="X133" s="28">
        <f>SUM(X$41,$W$46:$W133)</f>
        <v>79.28893527440123</v>
      </c>
      <c r="Y133" s="29">
        <v>10.105</v>
      </c>
    </row>
    <row r="134" spans="1:25" ht="12.75">
      <c r="A134" s="20">
        <v>128</v>
      </c>
      <c r="B134" s="21" t="s">
        <v>117</v>
      </c>
      <c r="C134" s="23">
        <v>22.7</v>
      </c>
      <c r="D134" s="23">
        <v>31.6</v>
      </c>
      <c r="E134" s="23">
        <v>33.5</v>
      </c>
      <c r="F134" s="23">
        <v>34.8</v>
      </c>
      <c r="G134" s="30">
        <v>29.9</v>
      </c>
      <c r="H134" s="22">
        <v>26.7</v>
      </c>
      <c r="I134" s="23">
        <v>24.9</v>
      </c>
      <c r="J134" s="23">
        <v>19.7</v>
      </c>
      <c r="K134" s="23">
        <v>16.9</v>
      </c>
      <c r="L134" s="30">
        <v>12.3</v>
      </c>
      <c r="M134" s="23">
        <v>12.1</v>
      </c>
      <c r="N134" s="31">
        <v>12.5</v>
      </c>
      <c r="O134" s="31">
        <v>11.6</v>
      </c>
      <c r="P134" s="31">
        <v>10.1</v>
      </c>
      <c r="Q134" s="32">
        <v>8.5</v>
      </c>
      <c r="R134" s="31">
        <v>7.1</v>
      </c>
      <c r="S134" s="31">
        <v>6.1</v>
      </c>
      <c r="T134" s="31">
        <v>5.2</v>
      </c>
      <c r="U134" s="31">
        <v>4.2</v>
      </c>
      <c r="V134" s="32">
        <v>2.9</v>
      </c>
      <c r="W134" s="28">
        <f t="shared" si="6"/>
        <v>0.0024717787349651382</v>
      </c>
      <c r="X134" s="28">
        <f>SUM(X$41,$W$46:$W134)</f>
        <v>79.2914070531362</v>
      </c>
      <c r="Y134" s="29">
        <v>0.161</v>
      </c>
    </row>
    <row r="135" spans="1:25" ht="12.75">
      <c r="A135" s="20">
        <v>129</v>
      </c>
      <c r="B135" s="21" t="s">
        <v>191</v>
      </c>
      <c r="C135" s="23">
        <v>32.6</v>
      </c>
      <c r="D135" s="23">
        <v>35.3</v>
      </c>
      <c r="E135" s="23">
        <v>35.2</v>
      </c>
      <c r="F135" s="23">
        <v>32.9</v>
      </c>
      <c r="G135" s="30">
        <v>30</v>
      </c>
      <c r="H135" s="22">
        <v>27</v>
      </c>
      <c r="I135" s="23">
        <v>24.7</v>
      </c>
      <c r="J135" s="23">
        <v>23.1</v>
      </c>
      <c r="K135" s="23">
        <v>22.1</v>
      </c>
      <c r="L135" s="30">
        <v>20.7</v>
      </c>
      <c r="M135" s="23">
        <v>19.2</v>
      </c>
      <c r="N135" s="31">
        <v>17.6</v>
      </c>
      <c r="O135" s="31">
        <v>15.9</v>
      </c>
      <c r="P135" s="31">
        <v>14.4</v>
      </c>
      <c r="Q135" s="32">
        <v>12.8</v>
      </c>
      <c r="R135" s="31">
        <v>10.9</v>
      </c>
      <c r="S135" s="31">
        <v>9.1</v>
      </c>
      <c r="T135" s="31">
        <v>7.5</v>
      </c>
      <c r="U135" s="31">
        <v>6</v>
      </c>
      <c r="V135" s="32">
        <v>4.6</v>
      </c>
      <c r="W135" s="28">
        <f t="shared" si="6"/>
        <v>0.14538971813739043</v>
      </c>
      <c r="X135" s="28">
        <f>SUM(X$41,$W$46:$W135)</f>
        <v>79.43679677127359</v>
      </c>
      <c r="Y135" s="29">
        <v>9.47</v>
      </c>
    </row>
    <row r="136" spans="1:25" ht="12.75">
      <c r="A136" s="20">
        <v>130</v>
      </c>
      <c r="B136" s="21" t="s">
        <v>142</v>
      </c>
      <c r="C136" s="23">
        <v>25.5</v>
      </c>
      <c r="D136" s="23">
        <v>27.1</v>
      </c>
      <c r="E136" s="23">
        <v>28.7</v>
      </c>
      <c r="F136" s="23">
        <v>28</v>
      </c>
      <c r="G136" s="30">
        <v>27.7</v>
      </c>
      <c r="H136" s="22">
        <v>27.1</v>
      </c>
      <c r="I136" s="23">
        <v>24.6</v>
      </c>
      <c r="J136" s="23">
        <v>23.4</v>
      </c>
      <c r="K136" s="23">
        <v>22.2</v>
      </c>
      <c r="L136" s="30">
        <v>19</v>
      </c>
      <c r="M136" s="23">
        <v>16</v>
      </c>
      <c r="N136" s="31">
        <v>14.8</v>
      </c>
      <c r="O136" s="31">
        <v>13.6</v>
      </c>
      <c r="P136" s="31">
        <v>12.3</v>
      </c>
      <c r="Q136" s="32">
        <v>10.6</v>
      </c>
      <c r="R136" s="31">
        <v>9.1</v>
      </c>
      <c r="S136" s="31">
        <v>7.6</v>
      </c>
      <c r="T136" s="31">
        <v>6.2</v>
      </c>
      <c r="U136" s="31">
        <v>4.8</v>
      </c>
      <c r="V136" s="32">
        <v>3.6</v>
      </c>
      <c r="W136" s="28">
        <f t="shared" si="6"/>
        <v>0.41872852930086446</v>
      </c>
      <c r="X136" s="28">
        <f>SUM(X$41,$W$46:$W136)</f>
        <v>79.85552530057446</v>
      </c>
      <c r="Y136" s="29">
        <v>27.274</v>
      </c>
    </row>
    <row r="137" spans="1:25" ht="12.75">
      <c r="A137" s="20">
        <v>131</v>
      </c>
      <c r="B137" s="21" t="s">
        <v>81</v>
      </c>
      <c r="C137" s="23">
        <v>19.3</v>
      </c>
      <c r="D137" s="23">
        <v>21.9</v>
      </c>
      <c r="E137" s="23">
        <v>24</v>
      </c>
      <c r="F137" s="23">
        <v>24.8</v>
      </c>
      <c r="G137" s="30">
        <v>25.9</v>
      </c>
      <c r="H137" s="22">
        <v>27.2</v>
      </c>
      <c r="I137" s="23">
        <v>27.6</v>
      </c>
      <c r="J137" s="23">
        <v>26.3</v>
      </c>
      <c r="K137" s="23">
        <v>24.7</v>
      </c>
      <c r="L137" s="30">
        <v>22.1</v>
      </c>
      <c r="M137" s="23">
        <v>13.6</v>
      </c>
      <c r="N137" s="31">
        <v>9.8</v>
      </c>
      <c r="O137" s="31">
        <v>9.5</v>
      </c>
      <c r="P137" s="31">
        <v>8.6</v>
      </c>
      <c r="Q137" s="32">
        <v>7.6</v>
      </c>
      <c r="R137" s="31">
        <v>6.9</v>
      </c>
      <c r="S137" s="31">
        <v>6.1</v>
      </c>
      <c r="T137" s="31">
        <v>5.6</v>
      </c>
      <c r="U137" s="31">
        <v>5.1</v>
      </c>
      <c r="V137" s="32">
        <v>4.6</v>
      </c>
      <c r="W137" s="28">
        <f t="shared" si="6"/>
        <v>0.030413625304136268</v>
      </c>
      <c r="X137" s="28">
        <f>SUM(X$41,$W$46:$W137)</f>
        <v>79.88593892587859</v>
      </c>
      <c r="Y137" s="29">
        <v>1.981</v>
      </c>
    </row>
    <row r="138" spans="1:25" ht="12.75">
      <c r="A138" s="20">
        <v>132</v>
      </c>
      <c r="B138" s="21" t="s">
        <v>71</v>
      </c>
      <c r="C138" s="23">
        <v>18.1</v>
      </c>
      <c r="D138" s="23">
        <v>20.9</v>
      </c>
      <c r="E138" s="23">
        <v>23.2</v>
      </c>
      <c r="F138" s="23">
        <v>24.5</v>
      </c>
      <c r="G138" s="30">
        <v>25.4</v>
      </c>
      <c r="H138" s="22">
        <v>27.4</v>
      </c>
      <c r="I138" s="23">
        <v>28.2</v>
      </c>
      <c r="J138" s="23">
        <v>28.4</v>
      </c>
      <c r="K138" s="23">
        <v>28.7</v>
      </c>
      <c r="L138" s="30">
        <v>26.4</v>
      </c>
      <c r="M138" s="23">
        <v>26.5</v>
      </c>
      <c r="N138" s="31">
        <v>26.8</v>
      </c>
      <c r="O138" s="31">
        <v>26.8</v>
      </c>
      <c r="P138" s="31">
        <v>26</v>
      </c>
      <c r="Q138" s="32">
        <v>24.6</v>
      </c>
      <c r="R138" s="31">
        <v>23</v>
      </c>
      <c r="S138" s="31">
        <v>21.3</v>
      </c>
      <c r="T138" s="31">
        <v>19.6</v>
      </c>
      <c r="U138" s="31">
        <v>17.9</v>
      </c>
      <c r="V138" s="32">
        <v>16.3</v>
      </c>
      <c r="W138" s="28">
        <f t="shared" si="6"/>
        <v>0.24710111018176334</v>
      </c>
      <c r="X138" s="28">
        <f>SUM(X$41,$W$46:$W138)</f>
        <v>80.13304003606035</v>
      </c>
      <c r="Y138" s="29">
        <v>16.095</v>
      </c>
    </row>
    <row r="139" spans="1:25" ht="12.75">
      <c r="A139" s="20">
        <v>133</v>
      </c>
      <c r="B139" s="21" t="s">
        <v>106</v>
      </c>
      <c r="C139" s="23">
        <v>21.6</v>
      </c>
      <c r="D139" s="23">
        <v>22.5</v>
      </c>
      <c r="E139" s="23">
        <v>23.4</v>
      </c>
      <c r="F139" s="23">
        <v>24.5</v>
      </c>
      <c r="G139" s="30">
        <v>25.9</v>
      </c>
      <c r="H139" s="22">
        <v>27.4</v>
      </c>
      <c r="I139" s="23">
        <v>29.4</v>
      </c>
      <c r="J139" s="23">
        <v>29.5</v>
      </c>
      <c r="K139" s="23">
        <v>28.8</v>
      </c>
      <c r="L139" s="30">
        <v>27.1</v>
      </c>
      <c r="M139" s="23">
        <v>25.2</v>
      </c>
      <c r="N139" s="31">
        <v>23.1</v>
      </c>
      <c r="O139" s="31">
        <v>21.2</v>
      </c>
      <c r="P139" s="31">
        <v>19.2</v>
      </c>
      <c r="Q139" s="32">
        <v>17.2</v>
      </c>
      <c r="R139" s="31">
        <v>15.6</v>
      </c>
      <c r="S139" s="31">
        <v>14.2</v>
      </c>
      <c r="T139" s="31">
        <v>12.9</v>
      </c>
      <c r="U139" s="31">
        <v>11.6</v>
      </c>
      <c r="V139" s="32">
        <v>10.3</v>
      </c>
      <c r="W139" s="28">
        <f t="shared" si="6"/>
        <v>2.1701910239734907</v>
      </c>
      <c r="X139" s="28">
        <f>SUM(X$41,$W$46:$W139)</f>
        <v>82.30323106003384</v>
      </c>
      <c r="Y139" s="29">
        <v>141.356</v>
      </c>
    </row>
    <row r="140" spans="1:25" ht="12.75">
      <c r="A140" s="20">
        <v>134</v>
      </c>
      <c r="B140" s="21" t="s">
        <v>202</v>
      </c>
      <c r="C140" s="23">
        <v>36.4</v>
      </c>
      <c r="D140" s="23">
        <v>37.3</v>
      </c>
      <c r="E140" s="23">
        <v>38.1</v>
      </c>
      <c r="F140" s="23">
        <v>34.4</v>
      </c>
      <c r="G140" s="30">
        <v>28.3</v>
      </c>
      <c r="H140" s="22">
        <v>27.4</v>
      </c>
      <c r="I140" s="23">
        <v>27.9</v>
      </c>
      <c r="J140" s="23">
        <v>24.6</v>
      </c>
      <c r="K140" s="23">
        <v>24</v>
      </c>
      <c r="L140" s="30">
        <v>20.9</v>
      </c>
      <c r="M140" s="23">
        <v>18.6</v>
      </c>
      <c r="N140" s="31">
        <v>19.9</v>
      </c>
      <c r="O140" s="31">
        <v>18.1</v>
      </c>
      <c r="P140" s="31">
        <v>17.2</v>
      </c>
      <c r="Q140" s="32">
        <v>16.3</v>
      </c>
      <c r="R140" s="31">
        <v>15.1</v>
      </c>
      <c r="S140" s="31">
        <v>13.6</v>
      </c>
      <c r="T140" s="31">
        <v>12.1</v>
      </c>
      <c r="U140" s="31">
        <v>10.6</v>
      </c>
      <c r="V140" s="32">
        <v>9.2</v>
      </c>
      <c r="W140" s="28">
        <f t="shared" si="6"/>
        <v>0.0015199136320593087</v>
      </c>
      <c r="X140" s="28">
        <f>SUM(X$41,$W$46:$W140)</f>
        <v>82.3047509736659</v>
      </c>
      <c r="Y140" s="29">
        <v>0.099</v>
      </c>
    </row>
    <row r="141" spans="1:25" ht="12.75">
      <c r="A141" s="20">
        <v>135</v>
      </c>
      <c r="B141" s="21" t="s">
        <v>97</v>
      </c>
      <c r="C141" s="23">
        <v>20.8</v>
      </c>
      <c r="D141" s="23">
        <v>21.2</v>
      </c>
      <c r="E141" s="23">
        <v>22</v>
      </c>
      <c r="F141" s="23">
        <v>24</v>
      </c>
      <c r="G141" s="30">
        <v>26.2</v>
      </c>
      <c r="H141" s="22">
        <v>27.7</v>
      </c>
      <c r="I141" s="23">
        <v>29.3</v>
      </c>
      <c r="J141" s="23">
        <v>30.8</v>
      </c>
      <c r="K141" s="23">
        <v>32.3</v>
      </c>
      <c r="L141" s="30">
        <v>33.1</v>
      </c>
      <c r="M141" s="23">
        <v>32.2</v>
      </c>
      <c r="N141" s="31">
        <v>33.4</v>
      </c>
      <c r="O141" s="31">
        <v>32.3</v>
      </c>
      <c r="P141" s="31">
        <v>30.6</v>
      </c>
      <c r="Q141" s="32">
        <v>28.5</v>
      </c>
      <c r="R141" s="31">
        <v>26.1</v>
      </c>
      <c r="S141" s="31">
        <v>23.7</v>
      </c>
      <c r="T141" s="31">
        <v>21.6</v>
      </c>
      <c r="U141" s="31">
        <v>19.8</v>
      </c>
      <c r="V141" s="32">
        <v>18</v>
      </c>
      <c r="W141" s="28">
        <f t="shared" si="6"/>
        <v>0.17825976951354175</v>
      </c>
      <c r="X141" s="28">
        <f>SUM(X$41,$W$46:$W141)</f>
        <v>82.48301074317945</v>
      </c>
      <c r="Y141" s="29">
        <v>11.611</v>
      </c>
    </row>
    <row r="142" spans="1:25" ht="12.75">
      <c r="A142" s="20">
        <v>136</v>
      </c>
      <c r="B142" s="21" t="s">
        <v>111</v>
      </c>
      <c r="C142" s="23">
        <v>22</v>
      </c>
      <c r="D142" s="23">
        <v>24.1</v>
      </c>
      <c r="E142" s="23">
        <v>26.3</v>
      </c>
      <c r="F142" s="23">
        <v>27.5</v>
      </c>
      <c r="G142" s="30">
        <v>28.4</v>
      </c>
      <c r="H142" s="22">
        <v>27.8</v>
      </c>
      <c r="I142" s="23">
        <v>27.6</v>
      </c>
      <c r="J142" s="23">
        <v>26.6</v>
      </c>
      <c r="K142" s="23">
        <v>20.2</v>
      </c>
      <c r="L142" s="30">
        <v>14</v>
      </c>
      <c r="M142" s="23">
        <v>12.8</v>
      </c>
      <c r="N142" s="31">
        <v>11.8</v>
      </c>
      <c r="O142" s="31">
        <v>11.6</v>
      </c>
      <c r="P142" s="31">
        <v>10.1</v>
      </c>
      <c r="Q142" s="32">
        <v>8.2</v>
      </c>
      <c r="R142" s="31">
        <v>6.5</v>
      </c>
      <c r="S142" s="31">
        <v>5.2</v>
      </c>
      <c r="T142" s="31">
        <v>4.1</v>
      </c>
      <c r="U142" s="31">
        <v>2.8</v>
      </c>
      <c r="V142" s="32">
        <v>1.3</v>
      </c>
      <c r="W142" s="28">
        <f aca="true" t="shared" si="7" ref="W142:W173">100*$Y142/$Y$203</f>
        <v>0.03962522307419268</v>
      </c>
      <c r="X142" s="28">
        <f>SUM(X$41,$W$46:$W142)</f>
        <v>82.52263596625365</v>
      </c>
      <c r="Y142" s="29">
        <v>2.581</v>
      </c>
    </row>
    <row r="143" spans="1:25" ht="12.75">
      <c r="A143" s="20">
        <v>137</v>
      </c>
      <c r="B143" s="21" t="s">
        <v>109</v>
      </c>
      <c r="C143" s="23">
        <v>21.7</v>
      </c>
      <c r="D143" s="23">
        <v>25</v>
      </c>
      <c r="E143" s="23">
        <v>27.4</v>
      </c>
      <c r="F143" s="23">
        <v>28.6</v>
      </c>
      <c r="G143" s="30">
        <v>28.4</v>
      </c>
      <c r="H143" s="22">
        <v>27.8</v>
      </c>
      <c r="I143" s="23">
        <v>28.3</v>
      </c>
      <c r="J143" s="23">
        <v>28.3</v>
      </c>
      <c r="K143" s="23">
        <v>26.5</v>
      </c>
      <c r="L143" s="30">
        <v>22.3</v>
      </c>
      <c r="M143" s="23">
        <v>19.4</v>
      </c>
      <c r="N143" s="31">
        <v>17.4</v>
      </c>
      <c r="O143" s="31">
        <v>16.2</v>
      </c>
      <c r="P143" s="31">
        <v>15.4</v>
      </c>
      <c r="Q143" s="32">
        <v>14.2</v>
      </c>
      <c r="R143" s="31">
        <v>12.7</v>
      </c>
      <c r="S143" s="31">
        <v>11.1</v>
      </c>
      <c r="T143" s="31">
        <v>9.6</v>
      </c>
      <c r="U143" s="31">
        <v>8.4</v>
      </c>
      <c r="V143" s="32">
        <v>7.3</v>
      </c>
      <c r="W143" s="28">
        <f t="shared" si="7"/>
        <v>0.012343541011875597</v>
      </c>
      <c r="X143" s="28">
        <f>SUM(X$41,$W$46:$W143)</f>
        <v>82.53497950726552</v>
      </c>
      <c r="Y143" s="29">
        <v>0.804</v>
      </c>
    </row>
    <row r="144" spans="1:25" ht="12.75">
      <c r="A144" s="20">
        <v>138</v>
      </c>
      <c r="B144" s="21" t="s">
        <v>124</v>
      </c>
      <c r="C144" s="23">
        <v>23.2</v>
      </c>
      <c r="D144" s="23">
        <v>24.3</v>
      </c>
      <c r="E144" s="23">
        <v>25.1</v>
      </c>
      <c r="F144" s="23">
        <v>26.1</v>
      </c>
      <c r="G144" s="30">
        <v>26.8</v>
      </c>
      <c r="H144" s="22">
        <v>27.9</v>
      </c>
      <c r="I144" s="23">
        <v>28.5</v>
      </c>
      <c r="J144" s="23">
        <v>28.5</v>
      </c>
      <c r="K144" s="23">
        <v>29.6</v>
      </c>
      <c r="L144" s="30">
        <v>29.8</v>
      </c>
      <c r="M144" s="23">
        <v>28.3</v>
      </c>
      <c r="N144" s="31">
        <v>26.7</v>
      </c>
      <c r="O144" s="31">
        <v>24.8</v>
      </c>
      <c r="P144" s="31">
        <v>22.8</v>
      </c>
      <c r="Q144" s="32">
        <v>20.8</v>
      </c>
      <c r="R144" s="31">
        <v>19</v>
      </c>
      <c r="S144" s="31">
        <v>17.4</v>
      </c>
      <c r="T144" s="31">
        <v>15.8</v>
      </c>
      <c r="U144" s="31">
        <v>14.2</v>
      </c>
      <c r="V144" s="32">
        <v>12.8</v>
      </c>
      <c r="W144" s="28">
        <f t="shared" si="7"/>
        <v>0.2862196953786029</v>
      </c>
      <c r="X144" s="28">
        <f>SUM(X$41,$W$46:$W144)</f>
        <v>82.82119920264412</v>
      </c>
      <c r="Y144" s="29">
        <v>18.643</v>
      </c>
    </row>
    <row r="145" spans="1:25" ht="12.75">
      <c r="A145" s="20">
        <v>139</v>
      </c>
      <c r="B145" s="21" t="s">
        <v>103</v>
      </c>
      <c r="C145" s="23">
        <v>21.4</v>
      </c>
      <c r="D145" s="23">
        <v>22.8</v>
      </c>
      <c r="E145" s="23">
        <v>23.9</v>
      </c>
      <c r="F145" s="23">
        <v>25.6</v>
      </c>
      <c r="G145" s="30">
        <v>26.9</v>
      </c>
      <c r="H145" s="22">
        <v>27.9</v>
      </c>
      <c r="I145" s="23">
        <v>28.1</v>
      </c>
      <c r="J145" s="23">
        <v>27.2</v>
      </c>
      <c r="K145" s="23">
        <v>26.9</v>
      </c>
      <c r="L145" s="30">
        <v>26</v>
      </c>
      <c r="M145" s="23">
        <v>23.2</v>
      </c>
      <c r="N145" s="31">
        <v>21.4</v>
      </c>
      <c r="O145" s="31">
        <v>19.6</v>
      </c>
      <c r="P145" s="31">
        <v>17.9</v>
      </c>
      <c r="Q145" s="32">
        <v>16.4</v>
      </c>
      <c r="R145" s="31">
        <v>15.1</v>
      </c>
      <c r="S145" s="31">
        <v>13.4</v>
      </c>
      <c r="T145" s="31">
        <v>12</v>
      </c>
      <c r="U145" s="31">
        <v>10.5</v>
      </c>
      <c r="V145" s="32">
        <v>9.2</v>
      </c>
      <c r="W145" s="28">
        <f t="shared" si="7"/>
        <v>0.5665132628584696</v>
      </c>
      <c r="X145" s="28">
        <f>SUM(X$41,$W$46:$W145)</f>
        <v>83.38771246550259</v>
      </c>
      <c r="Y145" s="29">
        <v>36.9</v>
      </c>
    </row>
    <row r="146" spans="1:25" ht="12.75">
      <c r="A146" s="20">
        <v>140</v>
      </c>
      <c r="B146" s="21" t="s">
        <v>101</v>
      </c>
      <c r="C146" s="23">
        <v>21.2</v>
      </c>
      <c r="D146" s="23">
        <v>22.9</v>
      </c>
      <c r="E146" s="23">
        <v>25.8</v>
      </c>
      <c r="F146" s="23">
        <v>27.1</v>
      </c>
      <c r="G146" s="30">
        <v>27.6</v>
      </c>
      <c r="H146" s="22">
        <v>28</v>
      </c>
      <c r="I146" s="23">
        <v>28.3</v>
      </c>
      <c r="J146" s="23">
        <v>29.3</v>
      </c>
      <c r="K146" s="23">
        <v>29.7</v>
      </c>
      <c r="L146" s="30">
        <v>28.3</v>
      </c>
      <c r="M146" s="23">
        <v>26.3</v>
      </c>
      <c r="N146" s="31">
        <v>25.2</v>
      </c>
      <c r="O146" s="31">
        <v>24.1</v>
      </c>
      <c r="P146" s="31">
        <v>22.4</v>
      </c>
      <c r="Q146" s="32">
        <v>20.5</v>
      </c>
      <c r="R146" s="31">
        <v>18.4</v>
      </c>
      <c r="S146" s="31">
        <v>16.7</v>
      </c>
      <c r="T146" s="31">
        <v>15.3</v>
      </c>
      <c r="U146" s="31">
        <v>13.9</v>
      </c>
      <c r="V146" s="32">
        <v>12.6</v>
      </c>
      <c r="W146" s="28">
        <f t="shared" si="7"/>
        <v>1.2126454357761267</v>
      </c>
      <c r="X146" s="28">
        <f>SUM(X$41,$W$46:$W146)</f>
        <v>84.60035790127871</v>
      </c>
      <c r="Y146" s="29">
        <v>78.986</v>
      </c>
    </row>
    <row r="147" spans="1:25" ht="12.75">
      <c r="A147" s="20">
        <v>141</v>
      </c>
      <c r="B147" s="21" t="s">
        <v>70</v>
      </c>
      <c r="C147" s="23">
        <v>17.9</v>
      </c>
      <c r="D147" s="23">
        <v>18.8</v>
      </c>
      <c r="E147" s="23">
        <v>20.1</v>
      </c>
      <c r="F147" s="23">
        <v>21.7</v>
      </c>
      <c r="G147" s="30">
        <v>24.6</v>
      </c>
      <c r="H147" s="22">
        <v>28.1</v>
      </c>
      <c r="I147" s="23">
        <v>29.9</v>
      </c>
      <c r="J147" s="23">
        <v>31.9</v>
      </c>
      <c r="K147" s="23">
        <v>27.7</v>
      </c>
      <c r="L147" s="30">
        <v>19.3</v>
      </c>
      <c r="M147" s="23">
        <v>15.7</v>
      </c>
      <c r="N147" s="31">
        <v>17.7</v>
      </c>
      <c r="O147" s="31">
        <v>18</v>
      </c>
      <c r="P147" s="31">
        <v>16.5</v>
      </c>
      <c r="Q147" s="32">
        <v>13.7</v>
      </c>
      <c r="R147" s="31">
        <v>11.1</v>
      </c>
      <c r="S147" s="31">
        <v>9.6</v>
      </c>
      <c r="T147" s="31">
        <v>8.8</v>
      </c>
      <c r="U147" s="31">
        <v>7.6</v>
      </c>
      <c r="V147" s="32">
        <v>6.1</v>
      </c>
      <c r="W147" s="28">
        <f t="shared" si="7"/>
        <v>0.004529035570277737</v>
      </c>
      <c r="X147" s="28">
        <f>SUM(X$41,$W$46:$W147)</f>
        <v>84.60488693684898</v>
      </c>
      <c r="Y147" s="29">
        <v>0.295</v>
      </c>
    </row>
    <row r="148" spans="1:25" ht="12.75">
      <c r="A148" s="20">
        <v>142</v>
      </c>
      <c r="B148" s="21" t="s">
        <v>146</v>
      </c>
      <c r="C148" s="23">
        <v>26.1</v>
      </c>
      <c r="D148" s="23">
        <v>25.4</v>
      </c>
      <c r="E148" s="23">
        <v>25.4</v>
      </c>
      <c r="F148" s="23">
        <v>26.2</v>
      </c>
      <c r="G148" s="30">
        <v>27.6</v>
      </c>
      <c r="H148" s="22">
        <v>28.1</v>
      </c>
      <c r="I148" s="23">
        <v>28.4</v>
      </c>
      <c r="J148" s="23">
        <v>28.5</v>
      </c>
      <c r="K148" s="23">
        <v>28.3</v>
      </c>
      <c r="L148" s="30">
        <v>27.6</v>
      </c>
      <c r="M148" s="23">
        <v>26.6</v>
      </c>
      <c r="N148" s="31">
        <v>24.6</v>
      </c>
      <c r="O148" s="31">
        <v>22.1</v>
      </c>
      <c r="P148" s="31">
        <v>20</v>
      </c>
      <c r="Q148" s="32">
        <v>18.2</v>
      </c>
      <c r="R148" s="31">
        <v>16.6</v>
      </c>
      <c r="S148" s="31">
        <v>15.1</v>
      </c>
      <c r="T148" s="31">
        <v>13.4</v>
      </c>
      <c r="U148" s="31">
        <v>11.7</v>
      </c>
      <c r="V148" s="32">
        <v>10.1</v>
      </c>
      <c r="W148" s="28">
        <f t="shared" si="7"/>
        <v>0.0454899403211286</v>
      </c>
      <c r="X148" s="28">
        <f>SUM(X$41,$W$46:$W148)</f>
        <v>84.65037687717012</v>
      </c>
      <c r="Y148" s="29">
        <v>2.963</v>
      </c>
    </row>
    <row r="149" spans="1:25" ht="12.75">
      <c r="A149" s="20">
        <v>143</v>
      </c>
      <c r="B149" s="21" t="s">
        <v>174</v>
      </c>
      <c r="C149" s="23">
        <v>28.7</v>
      </c>
      <c r="D149" s="23">
        <v>29.8</v>
      </c>
      <c r="E149" s="23">
        <v>33.2</v>
      </c>
      <c r="F149" s="23">
        <v>33.3</v>
      </c>
      <c r="G149" s="30">
        <v>28.5</v>
      </c>
      <c r="H149" s="22">
        <v>28.1</v>
      </c>
      <c r="I149" s="23">
        <v>28.3</v>
      </c>
      <c r="J149" s="23">
        <v>27.2</v>
      </c>
      <c r="K149" s="23">
        <v>22.5</v>
      </c>
      <c r="L149" s="30">
        <v>18.3</v>
      </c>
      <c r="M149" s="23">
        <v>16.2</v>
      </c>
      <c r="N149" s="31">
        <v>13.9</v>
      </c>
      <c r="O149" s="31">
        <v>12</v>
      </c>
      <c r="P149" s="31">
        <v>10.1</v>
      </c>
      <c r="Q149" s="32">
        <v>8.6</v>
      </c>
      <c r="R149" s="31">
        <v>7.5</v>
      </c>
      <c r="S149" s="31">
        <v>6.1</v>
      </c>
      <c r="T149" s="31">
        <v>4.7</v>
      </c>
      <c r="U149" s="31">
        <v>3.3</v>
      </c>
      <c r="V149" s="32">
        <v>2.1</v>
      </c>
      <c r="W149" s="28">
        <f t="shared" si="7"/>
        <v>0.011130680638818169</v>
      </c>
      <c r="X149" s="28">
        <f>SUM(X$41,$W$46:$W149)</f>
        <v>84.66150755780893</v>
      </c>
      <c r="Y149" s="29">
        <v>0.725</v>
      </c>
    </row>
    <row r="150" spans="1:25" ht="12.75">
      <c r="A150" s="20">
        <v>144</v>
      </c>
      <c r="B150" s="21" t="s">
        <v>72</v>
      </c>
      <c r="C150" s="23">
        <v>18.5</v>
      </c>
      <c r="D150" s="23">
        <v>19.7</v>
      </c>
      <c r="E150" s="23">
        <v>22.3</v>
      </c>
      <c r="F150" s="23">
        <v>24.5</v>
      </c>
      <c r="G150" s="30">
        <v>26.6</v>
      </c>
      <c r="H150" s="22">
        <v>28.3</v>
      </c>
      <c r="I150" s="23">
        <v>30.3</v>
      </c>
      <c r="J150" s="23">
        <v>29.9</v>
      </c>
      <c r="K150" s="23">
        <v>27.8</v>
      </c>
      <c r="L150" s="30">
        <v>24.1</v>
      </c>
      <c r="M150" s="23">
        <v>22.9</v>
      </c>
      <c r="N150" s="31">
        <v>20.1</v>
      </c>
      <c r="O150" s="31">
        <v>18.2</v>
      </c>
      <c r="P150" s="31">
        <v>16.3</v>
      </c>
      <c r="Q150" s="32">
        <v>14.8</v>
      </c>
      <c r="R150" s="31">
        <v>13.6</v>
      </c>
      <c r="S150" s="31">
        <v>12.4</v>
      </c>
      <c r="T150" s="31">
        <v>11.1</v>
      </c>
      <c r="U150" s="31">
        <v>9.9</v>
      </c>
      <c r="V150" s="32">
        <v>8.6</v>
      </c>
      <c r="W150" s="28">
        <f t="shared" si="7"/>
        <v>0.2732006371969232</v>
      </c>
      <c r="X150" s="28">
        <f>SUM(X$41,$W$46:$W150)</f>
        <v>84.93470819500585</v>
      </c>
      <c r="Y150" s="29">
        <v>17.795</v>
      </c>
    </row>
    <row r="151" spans="1:25" ht="12.75">
      <c r="A151" s="20">
        <v>145</v>
      </c>
      <c r="B151" s="21" t="s">
        <v>190</v>
      </c>
      <c r="C151" s="23">
        <v>32.5</v>
      </c>
      <c r="D151" s="23">
        <v>32.7</v>
      </c>
      <c r="E151" s="23">
        <v>35.4</v>
      </c>
      <c r="F151" s="23">
        <v>29.4</v>
      </c>
      <c r="G151" s="30">
        <v>30.3</v>
      </c>
      <c r="H151" s="22">
        <v>28.3</v>
      </c>
      <c r="I151" s="23">
        <v>30.6</v>
      </c>
      <c r="J151" s="23">
        <v>33.2</v>
      </c>
      <c r="K151" s="23">
        <v>28.3</v>
      </c>
      <c r="L151" s="30">
        <v>25</v>
      </c>
      <c r="M151" s="23">
        <v>22.8</v>
      </c>
      <c r="N151" s="31">
        <v>20.9</v>
      </c>
      <c r="O151" s="31">
        <v>20.1</v>
      </c>
      <c r="P151" s="31">
        <v>18.5</v>
      </c>
      <c r="Q151" s="32">
        <v>15.9</v>
      </c>
      <c r="R151" s="31">
        <v>13.2</v>
      </c>
      <c r="S151" s="31">
        <v>10.8</v>
      </c>
      <c r="T151" s="31">
        <v>8.9</v>
      </c>
      <c r="U151" s="31">
        <v>7.8</v>
      </c>
      <c r="V151" s="32">
        <v>6.7</v>
      </c>
      <c r="W151" s="28">
        <f t="shared" si="7"/>
        <v>0.10055994232311587</v>
      </c>
      <c r="X151" s="28">
        <f>SUM(X$41,$W$46:$W151)</f>
        <v>85.03526813732897</v>
      </c>
      <c r="Y151" s="29">
        <v>6.55</v>
      </c>
    </row>
    <row r="152" spans="1:25" ht="12.75">
      <c r="A152" s="20">
        <v>146</v>
      </c>
      <c r="B152" s="21" t="s">
        <v>199</v>
      </c>
      <c r="C152" s="23">
        <v>34.1</v>
      </c>
      <c r="D152" s="23">
        <v>34.2</v>
      </c>
      <c r="E152" s="23">
        <v>35.7</v>
      </c>
      <c r="F152" s="23">
        <v>32.4</v>
      </c>
      <c r="G152" s="30">
        <v>28.6</v>
      </c>
      <c r="H152" s="22">
        <v>28.4</v>
      </c>
      <c r="I152" s="23">
        <v>26.5</v>
      </c>
      <c r="J152" s="23">
        <v>25.3</v>
      </c>
      <c r="K152" s="23">
        <v>22.1</v>
      </c>
      <c r="L152" s="30">
        <v>19.7</v>
      </c>
      <c r="M152" s="23">
        <v>17.9</v>
      </c>
      <c r="N152" s="31">
        <v>16.3</v>
      </c>
      <c r="O152" s="31">
        <v>14.7</v>
      </c>
      <c r="P152" s="31">
        <v>12.9</v>
      </c>
      <c r="Q152" s="32">
        <v>11.2</v>
      </c>
      <c r="R152" s="31">
        <v>9.6</v>
      </c>
      <c r="S152" s="31">
        <v>8</v>
      </c>
      <c r="T152" s="31">
        <v>6.6</v>
      </c>
      <c r="U152" s="31">
        <v>5.2</v>
      </c>
      <c r="V152" s="32">
        <v>4.1</v>
      </c>
      <c r="W152" s="28">
        <f t="shared" si="7"/>
        <v>0.4103152700042129</v>
      </c>
      <c r="X152" s="28">
        <f>SUM(X$41,$W$46:$W152)</f>
        <v>85.44558340733319</v>
      </c>
      <c r="Y152" s="29">
        <v>26.726</v>
      </c>
    </row>
    <row r="153" spans="1:25" ht="12.75">
      <c r="A153" s="20">
        <v>147</v>
      </c>
      <c r="B153" s="21" t="s">
        <v>148</v>
      </c>
      <c r="C153" s="23">
        <v>26.2</v>
      </c>
      <c r="D153" s="23">
        <v>27.7</v>
      </c>
      <c r="E153" s="23">
        <v>29.5</v>
      </c>
      <c r="F153" s="23">
        <v>29.7</v>
      </c>
      <c r="G153" s="30">
        <v>29.1</v>
      </c>
      <c r="H153" s="22">
        <v>28.4</v>
      </c>
      <c r="I153" s="23">
        <v>26.7</v>
      </c>
      <c r="J153" s="23">
        <v>24.2</v>
      </c>
      <c r="K153" s="23">
        <v>21.6</v>
      </c>
      <c r="L153" s="30">
        <v>20.4</v>
      </c>
      <c r="M153" s="23">
        <v>18.2</v>
      </c>
      <c r="N153" s="31">
        <v>15.9</v>
      </c>
      <c r="O153" s="31">
        <v>14</v>
      </c>
      <c r="P153" s="31">
        <v>12.4</v>
      </c>
      <c r="Q153" s="32">
        <v>10.8</v>
      </c>
      <c r="R153" s="31">
        <v>9.2</v>
      </c>
      <c r="S153" s="31">
        <v>7.7</v>
      </c>
      <c r="T153" s="31">
        <v>6.1</v>
      </c>
      <c r="U153" s="31">
        <v>4.7</v>
      </c>
      <c r="V153" s="32">
        <v>3.5</v>
      </c>
      <c r="W153" s="28">
        <f t="shared" si="7"/>
        <v>0.20052113079117806</v>
      </c>
      <c r="X153" s="28">
        <f>SUM(X$41,$W$46:$W153)</f>
        <v>85.64610453812436</v>
      </c>
      <c r="Y153" s="29">
        <v>13.061</v>
      </c>
    </row>
    <row r="154" spans="1:25" ht="12.75">
      <c r="A154" s="20">
        <v>148</v>
      </c>
      <c r="B154" s="21" t="s">
        <v>180</v>
      </c>
      <c r="C154" s="23">
        <v>29.8</v>
      </c>
      <c r="D154" s="23">
        <v>30.5</v>
      </c>
      <c r="E154" s="23">
        <v>30.8</v>
      </c>
      <c r="F154" s="23">
        <v>30</v>
      </c>
      <c r="G154" s="30">
        <v>28.9</v>
      </c>
      <c r="H154" s="22">
        <v>28.6</v>
      </c>
      <c r="I154" s="23">
        <v>27.3</v>
      </c>
      <c r="J154" s="23">
        <v>26.6</v>
      </c>
      <c r="K154" s="23">
        <v>25.4</v>
      </c>
      <c r="L154" s="30">
        <v>23.6</v>
      </c>
      <c r="M154" s="23">
        <v>23</v>
      </c>
      <c r="N154" s="31">
        <v>21</v>
      </c>
      <c r="O154" s="31">
        <v>18.5</v>
      </c>
      <c r="P154" s="31">
        <v>16.3</v>
      </c>
      <c r="Q154" s="32">
        <v>14.3</v>
      </c>
      <c r="R154" s="31">
        <v>12.5</v>
      </c>
      <c r="S154" s="31">
        <v>10.6</v>
      </c>
      <c r="T154" s="31">
        <v>8.6</v>
      </c>
      <c r="U154" s="31">
        <v>7.5</v>
      </c>
      <c r="V154" s="32">
        <v>6.3</v>
      </c>
      <c r="W154" s="28">
        <f t="shared" si="7"/>
        <v>1.2983132950376515</v>
      </c>
      <c r="X154" s="28">
        <f>SUM(X$41,$W$46:$W154)</f>
        <v>86.94441783316202</v>
      </c>
      <c r="Y154" s="29">
        <v>84.566</v>
      </c>
    </row>
    <row r="155" spans="1:25" ht="12.75">
      <c r="A155" s="20">
        <v>149</v>
      </c>
      <c r="B155" s="21" t="s">
        <v>82</v>
      </c>
      <c r="C155" s="23">
        <v>19.4</v>
      </c>
      <c r="D155" s="23">
        <v>20.7</v>
      </c>
      <c r="E155" s="23">
        <v>22</v>
      </c>
      <c r="F155" s="23">
        <v>23.7</v>
      </c>
      <c r="G155" s="30">
        <v>26.6</v>
      </c>
      <c r="H155" s="22">
        <v>28.8</v>
      </c>
      <c r="I155" s="23">
        <v>30.4</v>
      </c>
      <c r="J155" s="23">
        <v>31.2</v>
      </c>
      <c r="K155" s="23">
        <v>31.7</v>
      </c>
      <c r="L155" s="30">
        <v>31.9</v>
      </c>
      <c r="M155" s="23">
        <v>31.4</v>
      </c>
      <c r="N155" s="31">
        <v>30.1</v>
      </c>
      <c r="O155" s="31">
        <v>29.2</v>
      </c>
      <c r="P155" s="31">
        <v>28.2</v>
      </c>
      <c r="Q155" s="32">
        <v>26.8</v>
      </c>
      <c r="R155" s="31">
        <v>24.9</v>
      </c>
      <c r="S155" s="31">
        <v>22.9</v>
      </c>
      <c r="T155" s="31">
        <v>20.7</v>
      </c>
      <c r="U155" s="31">
        <v>19</v>
      </c>
      <c r="V155" s="32">
        <v>17.4</v>
      </c>
      <c r="W155" s="28">
        <f t="shared" si="7"/>
        <v>0.15576811829165402</v>
      </c>
      <c r="X155" s="28">
        <f>SUM(X$41,$W$46:$W155)</f>
        <v>87.10018595145368</v>
      </c>
      <c r="Y155" s="29">
        <v>10.146</v>
      </c>
    </row>
    <row r="156" spans="1:25" ht="12.75">
      <c r="A156" s="20">
        <v>150</v>
      </c>
      <c r="B156" s="21" t="s">
        <v>105</v>
      </c>
      <c r="C156" s="23">
        <v>21.4</v>
      </c>
      <c r="D156" s="23">
        <v>23.9</v>
      </c>
      <c r="E156" s="23">
        <v>25.5</v>
      </c>
      <c r="F156" s="23">
        <v>26.3</v>
      </c>
      <c r="G156" s="30">
        <v>27.3</v>
      </c>
      <c r="H156" s="22">
        <v>28.8</v>
      </c>
      <c r="I156" s="23">
        <v>30.5</v>
      </c>
      <c r="J156" s="23">
        <v>31</v>
      </c>
      <c r="K156" s="23">
        <v>29.7</v>
      </c>
      <c r="L156" s="30">
        <v>28.4</v>
      </c>
      <c r="M156" s="23">
        <v>27.8</v>
      </c>
      <c r="N156" s="31">
        <v>26.2</v>
      </c>
      <c r="O156" s="31">
        <v>23.7</v>
      </c>
      <c r="P156" s="31">
        <v>21.3</v>
      </c>
      <c r="Q156" s="32">
        <v>19.2</v>
      </c>
      <c r="R156" s="31">
        <v>17.6</v>
      </c>
      <c r="S156" s="31">
        <v>16.1</v>
      </c>
      <c r="T156" s="31">
        <v>14.6</v>
      </c>
      <c r="U156" s="31">
        <v>12.8</v>
      </c>
      <c r="V156" s="32">
        <v>11.2</v>
      </c>
      <c r="W156" s="28">
        <f t="shared" si="7"/>
        <v>0.18070084292260669</v>
      </c>
      <c r="X156" s="28">
        <f>SUM(X$41,$W$46:$W156)</f>
        <v>87.28088679437629</v>
      </c>
      <c r="Y156" s="29">
        <v>11.77</v>
      </c>
    </row>
    <row r="157" spans="1:25" ht="12.75">
      <c r="A157" s="20">
        <v>151</v>
      </c>
      <c r="B157" s="21" t="s">
        <v>108</v>
      </c>
      <c r="C157" s="23">
        <v>21.6</v>
      </c>
      <c r="D157" s="23">
        <v>22.4</v>
      </c>
      <c r="E157" s="23">
        <v>23.6</v>
      </c>
      <c r="F157" s="23">
        <v>25.3</v>
      </c>
      <c r="G157" s="30">
        <v>27.6</v>
      </c>
      <c r="H157" s="22">
        <v>28.8</v>
      </c>
      <c r="I157" s="23">
        <v>25.2</v>
      </c>
      <c r="J157" s="23">
        <v>26.7</v>
      </c>
      <c r="K157" s="23">
        <v>22.2</v>
      </c>
      <c r="L157" s="30">
        <v>27.4</v>
      </c>
      <c r="M157" s="23">
        <v>27.3</v>
      </c>
      <c r="N157" s="31">
        <v>26.3</v>
      </c>
      <c r="O157" s="31">
        <v>25</v>
      </c>
      <c r="P157" s="31">
        <v>23.4</v>
      </c>
      <c r="Q157" s="32">
        <v>22.2</v>
      </c>
      <c r="R157" s="31">
        <v>20.9</v>
      </c>
      <c r="S157" s="31">
        <v>19.1</v>
      </c>
      <c r="T157" s="31">
        <v>17.4</v>
      </c>
      <c r="U157" s="31">
        <v>15.6</v>
      </c>
      <c r="V157" s="32">
        <v>14.3</v>
      </c>
      <c r="W157" s="28">
        <f t="shared" si="7"/>
        <v>0.12583042553897064</v>
      </c>
      <c r="X157" s="28">
        <f>SUM(X$41,$W$46:$W157)</f>
        <v>87.40671721991525</v>
      </c>
      <c r="Y157" s="29">
        <v>8.196</v>
      </c>
    </row>
    <row r="158" spans="1:25" ht="12.75">
      <c r="A158" s="20">
        <v>152</v>
      </c>
      <c r="B158" s="21" t="s">
        <v>168</v>
      </c>
      <c r="C158" s="23">
        <v>28.1</v>
      </c>
      <c r="D158" s="23">
        <v>31.4</v>
      </c>
      <c r="E158" s="23">
        <v>32.7</v>
      </c>
      <c r="F158" s="23">
        <v>33.1</v>
      </c>
      <c r="G158" s="30">
        <v>31.6</v>
      </c>
      <c r="H158" s="22">
        <v>28.8</v>
      </c>
      <c r="I158" s="23">
        <v>22.5</v>
      </c>
      <c r="J158" s="23">
        <v>22.7</v>
      </c>
      <c r="K158" s="23">
        <v>22.7</v>
      </c>
      <c r="L158" s="30">
        <v>21.6</v>
      </c>
      <c r="M158" s="23">
        <v>19.2</v>
      </c>
      <c r="N158" s="31">
        <v>16.9</v>
      </c>
      <c r="O158" s="31">
        <v>15.1</v>
      </c>
      <c r="P158" s="31">
        <v>13.6</v>
      </c>
      <c r="Q158" s="32">
        <v>12.1</v>
      </c>
      <c r="R158" s="31">
        <v>10.6</v>
      </c>
      <c r="S158" s="31">
        <v>9.2</v>
      </c>
      <c r="T158" s="31">
        <v>7.7</v>
      </c>
      <c r="U158" s="31">
        <v>6.2</v>
      </c>
      <c r="V158" s="32">
        <v>4.8</v>
      </c>
      <c r="W158" s="28">
        <f t="shared" si="7"/>
        <v>0.10237155655122697</v>
      </c>
      <c r="X158" s="28">
        <f>SUM(X$41,$W$46:$W158)</f>
        <v>87.50908877646648</v>
      </c>
      <c r="Y158" s="29">
        <v>6.668</v>
      </c>
    </row>
    <row r="159" spans="1:25" ht="12.75">
      <c r="A159" s="20">
        <v>153</v>
      </c>
      <c r="B159" s="21" t="s">
        <v>123</v>
      </c>
      <c r="C159" s="23">
        <v>23.1</v>
      </c>
      <c r="D159" s="23">
        <v>24.2</v>
      </c>
      <c r="E159" s="23">
        <v>25.3</v>
      </c>
      <c r="F159" s="23">
        <v>26.6</v>
      </c>
      <c r="G159" s="30">
        <v>27.7</v>
      </c>
      <c r="H159" s="22">
        <v>28.9</v>
      </c>
      <c r="I159" s="23">
        <v>30</v>
      </c>
      <c r="J159" s="23">
        <v>31</v>
      </c>
      <c r="K159" s="23">
        <v>27</v>
      </c>
      <c r="L159" s="30">
        <v>28.5</v>
      </c>
      <c r="M159" s="23">
        <v>30.1</v>
      </c>
      <c r="N159" s="31">
        <v>31.3</v>
      </c>
      <c r="O159" s="31">
        <v>30.8</v>
      </c>
      <c r="P159" s="31">
        <v>30.1</v>
      </c>
      <c r="Q159" s="32">
        <v>29.2</v>
      </c>
      <c r="R159" s="31">
        <v>28.2</v>
      </c>
      <c r="S159" s="31">
        <v>26.6</v>
      </c>
      <c r="T159" s="31">
        <v>24.5</v>
      </c>
      <c r="U159" s="31">
        <v>22.3</v>
      </c>
      <c r="V159" s="32">
        <v>20.2</v>
      </c>
      <c r="W159" s="28">
        <f t="shared" si="7"/>
        <v>0.05284386587422364</v>
      </c>
      <c r="X159" s="28">
        <f>SUM(X$41,$W$46:$W159)</f>
        <v>87.56193264234071</v>
      </c>
      <c r="Y159" s="29">
        <v>3.442</v>
      </c>
    </row>
    <row r="160" spans="1:25" ht="12.75">
      <c r="A160" s="20">
        <v>154</v>
      </c>
      <c r="B160" s="21" t="s">
        <v>102</v>
      </c>
      <c r="C160" s="23">
        <v>21.4</v>
      </c>
      <c r="D160" s="23">
        <v>23.5</v>
      </c>
      <c r="E160" s="23">
        <v>24.9</v>
      </c>
      <c r="F160" s="23">
        <v>26.1</v>
      </c>
      <c r="G160" s="30">
        <v>27.3</v>
      </c>
      <c r="H160" s="22">
        <v>29.1</v>
      </c>
      <c r="I160" s="23">
        <v>31.2</v>
      </c>
      <c r="J160" s="23">
        <v>33.2</v>
      </c>
      <c r="K160" s="23">
        <v>28.9</v>
      </c>
      <c r="L160" s="30">
        <v>24.5</v>
      </c>
      <c r="M160" s="23">
        <v>19.8</v>
      </c>
      <c r="N160" s="31">
        <v>20.1</v>
      </c>
      <c r="O160" s="31">
        <v>19.9</v>
      </c>
      <c r="P160" s="31">
        <v>18.5</v>
      </c>
      <c r="Q160" s="32">
        <v>16</v>
      </c>
      <c r="R160" s="31">
        <v>13.9</v>
      </c>
      <c r="S160" s="31">
        <v>12.3</v>
      </c>
      <c r="T160" s="31">
        <v>11.1</v>
      </c>
      <c r="U160" s="31">
        <v>9.8</v>
      </c>
      <c r="V160" s="32">
        <v>8.2</v>
      </c>
      <c r="W160" s="28">
        <f t="shared" si="7"/>
        <v>2.4269643118138133</v>
      </c>
      <c r="X160" s="28">
        <f>SUM(X$41,$W$46:$W160)</f>
        <v>89.98889695415453</v>
      </c>
      <c r="Y160" s="29">
        <v>158.081</v>
      </c>
    </row>
    <row r="161" spans="1:25" ht="12.75">
      <c r="A161" s="20">
        <v>155</v>
      </c>
      <c r="B161" s="21" t="s">
        <v>186</v>
      </c>
      <c r="C161" s="23">
        <v>31.4</v>
      </c>
      <c r="D161" s="23">
        <v>33.2</v>
      </c>
      <c r="E161" s="23">
        <v>33.2</v>
      </c>
      <c r="F161" s="23">
        <v>33.4</v>
      </c>
      <c r="G161" s="30">
        <v>33.5</v>
      </c>
      <c r="H161" s="22">
        <v>29.1</v>
      </c>
      <c r="I161" s="23">
        <v>25.4</v>
      </c>
      <c r="J161" s="23">
        <v>23.3</v>
      </c>
      <c r="K161" s="23">
        <v>21.9</v>
      </c>
      <c r="L161" s="30">
        <v>19</v>
      </c>
      <c r="M161" s="23">
        <v>16.7</v>
      </c>
      <c r="N161" s="31">
        <v>14.5</v>
      </c>
      <c r="O161" s="31">
        <v>12.5</v>
      </c>
      <c r="P161" s="31">
        <v>10.5</v>
      </c>
      <c r="Q161" s="32">
        <v>9.1</v>
      </c>
      <c r="R161" s="31">
        <v>7.8</v>
      </c>
      <c r="S161" s="31">
        <v>6.2</v>
      </c>
      <c r="T161" s="31">
        <v>4.6</v>
      </c>
      <c r="U161" s="31">
        <v>3.1</v>
      </c>
      <c r="V161" s="32">
        <v>1.6</v>
      </c>
      <c r="W161" s="28">
        <f t="shared" si="7"/>
        <v>1.6007607551545038</v>
      </c>
      <c r="X161" s="28">
        <f>SUM(X$41,$W$46:$W161)</f>
        <v>91.58965770930904</v>
      </c>
      <c r="Y161" s="29">
        <v>104.266</v>
      </c>
    </row>
    <row r="162" spans="1:25" ht="12.75">
      <c r="A162" s="20">
        <v>156</v>
      </c>
      <c r="B162" s="21" t="s">
        <v>69</v>
      </c>
      <c r="C162" s="23">
        <v>17.6</v>
      </c>
      <c r="D162" s="23">
        <v>19.3</v>
      </c>
      <c r="E162" s="23">
        <v>21.6</v>
      </c>
      <c r="F162" s="23">
        <v>25.5</v>
      </c>
      <c r="G162" s="30">
        <v>28.3</v>
      </c>
      <c r="H162" s="22">
        <v>29.3</v>
      </c>
      <c r="I162" s="23">
        <v>30.3</v>
      </c>
      <c r="J162" s="23">
        <v>31.1</v>
      </c>
      <c r="K162" s="23">
        <v>31.9</v>
      </c>
      <c r="L162" s="30">
        <v>31.3</v>
      </c>
      <c r="M162" s="23">
        <v>30.2</v>
      </c>
      <c r="N162" s="31">
        <v>29.6</v>
      </c>
      <c r="O162" s="31">
        <v>28.3</v>
      </c>
      <c r="P162" s="31">
        <v>26.6</v>
      </c>
      <c r="Q162" s="32">
        <v>24.7</v>
      </c>
      <c r="R162" s="31">
        <v>22.6</v>
      </c>
      <c r="S162" s="31">
        <v>20.6</v>
      </c>
      <c r="T162" s="31">
        <v>18.6</v>
      </c>
      <c r="U162" s="31">
        <v>16.8</v>
      </c>
      <c r="V162" s="32">
        <v>15</v>
      </c>
      <c r="W162" s="28">
        <f t="shared" si="7"/>
        <v>0.21390865288366004</v>
      </c>
      <c r="X162" s="28">
        <f>SUM(X$41,$W$46:$W162)</f>
        <v>91.8035663621927</v>
      </c>
      <c r="Y162" s="29">
        <v>13.933</v>
      </c>
    </row>
    <row r="163" spans="1:25" ht="12.75">
      <c r="A163" s="20">
        <v>157</v>
      </c>
      <c r="B163" s="21" t="s">
        <v>200</v>
      </c>
      <c r="C163" s="23">
        <v>35.4</v>
      </c>
      <c r="D163" s="23">
        <v>34.1</v>
      </c>
      <c r="E163" s="23">
        <v>33.3</v>
      </c>
      <c r="F163" s="23">
        <v>31.9</v>
      </c>
      <c r="G163" s="30">
        <v>28.6</v>
      </c>
      <c r="H163" s="22">
        <v>29.3</v>
      </c>
      <c r="I163" s="23">
        <v>30.4</v>
      </c>
      <c r="J163" s="23">
        <v>28.3</v>
      </c>
      <c r="K163" s="23">
        <v>25.7</v>
      </c>
      <c r="L163" s="30">
        <v>23.4</v>
      </c>
      <c r="M163" s="23">
        <v>21.3</v>
      </c>
      <c r="N163" s="31">
        <v>19.3</v>
      </c>
      <c r="O163" s="31">
        <v>17.4</v>
      </c>
      <c r="P163" s="31">
        <v>15.6</v>
      </c>
      <c r="Q163" s="32">
        <v>13.7</v>
      </c>
      <c r="R163" s="31">
        <v>12.1</v>
      </c>
      <c r="S163" s="31">
        <v>10.4</v>
      </c>
      <c r="T163" s="31">
        <v>9</v>
      </c>
      <c r="U163" s="31">
        <v>7.7</v>
      </c>
      <c r="V163" s="32">
        <v>6.5</v>
      </c>
      <c r="W163" s="28">
        <f t="shared" si="7"/>
        <v>0.09064212205735513</v>
      </c>
      <c r="X163" s="28">
        <f>SUM(X$41,$W$46:$W163)</f>
        <v>91.89420848425006</v>
      </c>
      <c r="Y163" s="29">
        <v>5.904</v>
      </c>
    </row>
    <row r="164" spans="1:25" ht="12.75">
      <c r="A164" s="20">
        <v>158</v>
      </c>
      <c r="B164" s="21" t="s">
        <v>50</v>
      </c>
      <c r="C164" s="23">
        <v>14.3</v>
      </c>
      <c r="D164" s="23">
        <v>18.8</v>
      </c>
      <c r="E164" s="23">
        <v>19.9</v>
      </c>
      <c r="F164" s="23">
        <v>23.8</v>
      </c>
      <c r="G164" s="30">
        <v>27.1</v>
      </c>
      <c r="H164" s="22">
        <v>29.9</v>
      </c>
      <c r="I164" s="23">
        <v>34.4</v>
      </c>
      <c r="J164" s="23">
        <v>33.2</v>
      </c>
      <c r="K164" s="23">
        <v>32.4</v>
      </c>
      <c r="L164" s="30">
        <v>31.2</v>
      </c>
      <c r="M164" s="23">
        <v>29.6</v>
      </c>
      <c r="N164" s="31">
        <v>29</v>
      </c>
      <c r="O164" s="31">
        <v>27.7</v>
      </c>
      <c r="P164" s="31">
        <v>25.7</v>
      </c>
      <c r="Q164" s="32">
        <v>23.4</v>
      </c>
      <c r="R164" s="31">
        <v>21.2</v>
      </c>
      <c r="S164" s="31">
        <v>19.5</v>
      </c>
      <c r="T164" s="31">
        <v>17.7</v>
      </c>
      <c r="U164" s="31">
        <v>16</v>
      </c>
      <c r="V164" s="32">
        <v>14.4</v>
      </c>
      <c r="W164" s="28">
        <f t="shared" si="7"/>
        <v>0.1303441084462983</v>
      </c>
      <c r="X164" s="28">
        <f>SUM(X$41,$W$46:$W164)</f>
        <v>92.02455259269635</v>
      </c>
      <c r="Y164" s="29">
        <v>8.49</v>
      </c>
    </row>
    <row r="165" spans="1:25" ht="12.75">
      <c r="A165" s="20">
        <v>159</v>
      </c>
      <c r="B165" s="21" t="s">
        <v>139</v>
      </c>
      <c r="C165" s="23">
        <v>25.1</v>
      </c>
      <c r="D165" s="23">
        <v>26.6</v>
      </c>
      <c r="E165" s="23">
        <v>27.7</v>
      </c>
      <c r="F165" s="23">
        <v>28.7</v>
      </c>
      <c r="G165" s="30">
        <v>29.4</v>
      </c>
      <c r="H165" s="22">
        <v>30</v>
      </c>
      <c r="I165" s="23">
        <v>30.3</v>
      </c>
      <c r="J165" s="23">
        <v>29.4</v>
      </c>
      <c r="K165" s="23">
        <v>27.1</v>
      </c>
      <c r="L165" s="30">
        <v>24.3</v>
      </c>
      <c r="M165" s="23">
        <v>22.2</v>
      </c>
      <c r="N165" s="31">
        <v>20.3</v>
      </c>
      <c r="O165" s="31">
        <v>18.6</v>
      </c>
      <c r="P165" s="31">
        <v>16.9</v>
      </c>
      <c r="Q165" s="32">
        <v>15.2</v>
      </c>
      <c r="R165" s="31">
        <v>13.7</v>
      </c>
      <c r="S165" s="31">
        <v>12.2</v>
      </c>
      <c r="T165" s="31">
        <v>10.9</v>
      </c>
      <c r="U165" s="31">
        <v>9.5</v>
      </c>
      <c r="V165" s="32">
        <v>8.1</v>
      </c>
      <c r="W165" s="28">
        <f t="shared" si="7"/>
        <v>0.34597225958036887</v>
      </c>
      <c r="X165" s="28">
        <f>SUM(X$41,$W$46:$W165)</f>
        <v>92.37052485227672</v>
      </c>
      <c r="Y165" s="29">
        <v>22.535</v>
      </c>
    </row>
    <row r="166" spans="1:25" ht="12.75">
      <c r="A166" s="20">
        <v>160</v>
      </c>
      <c r="B166" s="21" t="s">
        <v>121</v>
      </c>
      <c r="C166" s="23">
        <v>23</v>
      </c>
      <c r="D166" s="23">
        <v>25.8</v>
      </c>
      <c r="E166" s="23">
        <v>32</v>
      </c>
      <c r="F166" s="23">
        <v>38.1</v>
      </c>
      <c r="G166" s="30">
        <v>35.2</v>
      </c>
      <c r="H166" s="22">
        <v>30.3</v>
      </c>
      <c r="I166" s="23">
        <v>25.6</v>
      </c>
      <c r="J166" s="23">
        <v>19.4</v>
      </c>
      <c r="K166" s="23">
        <v>18.1</v>
      </c>
      <c r="L166" s="30">
        <v>12</v>
      </c>
      <c r="M166" s="23">
        <v>8.8</v>
      </c>
      <c r="N166" s="31">
        <v>6.8</v>
      </c>
      <c r="O166" s="31">
        <v>5.7</v>
      </c>
      <c r="P166" s="31">
        <v>4.9</v>
      </c>
      <c r="Q166" s="32">
        <v>3.4</v>
      </c>
      <c r="R166" s="31">
        <v>1.1</v>
      </c>
      <c r="S166" s="26">
        <v>-1.3</v>
      </c>
      <c r="T166" s="35">
        <v>-2.9</v>
      </c>
      <c r="U166" s="35">
        <v>-3.7</v>
      </c>
      <c r="V166" s="36">
        <v>-3.9</v>
      </c>
      <c r="W166" s="28">
        <f t="shared" si="7"/>
        <v>0.0017041455874604369</v>
      </c>
      <c r="X166" s="28">
        <f>SUM(X$41,$W$46:$W166)</f>
        <v>92.37222899786417</v>
      </c>
      <c r="Y166" s="29">
        <v>0.111</v>
      </c>
    </row>
    <row r="167" spans="1:25" ht="12.75">
      <c r="A167" s="20">
        <v>161</v>
      </c>
      <c r="B167" s="21" t="s">
        <v>196</v>
      </c>
      <c r="C167" s="23">
        <v>33.7</v>
      </c>
      <c r="D167" s="23">
        <v>32.3</v>
      </c>
      <c r="E167" s="23">
        <v>31.9</v>
      </c>
      <c r="F167" s="23">
        <v>32.4</v>
      </c>
      <c r="G167" s="30">
        <v>31.1</v>
      </c>
      <c r="H167" s="22">
        <v>30.4</v>
      </c>
      <c r="I167" s="23">
        <v>32.1</v>
      </c>
      <c r="J167" s="23">
        <v>28.8</v>
      </c>
      <c r="K167" s="23">
        <v>25.8</v>
      </c>
      <c r="L167" s="30">
        <v>25.2</v>
      </c>
      <c r="M167" s="23">
        <v>23.4</v>
      </c>
      <c r="N167" s="31">
        <v>19.8</v>
      </c>
      <c r="O167" s="31">
        <v>18</v>
      </c>
      <c r="P167" s="31">
        <v>16.7</v>
      </c>
      <c r="Q167" s="32">
        <v>15.1</v>
      </c>
      <c r="R167" s="31">
        <v>13.4</v>
      </c>
      <c r="S167" s="31">
        <v>11.5</v>
      </c>
      <c r="T167" s="31">
        <v>9.4</v>
      </c>
      <c r="U167" s="31">
        <v>7.4</v>
      </c>
      <c r="V167" s="32">
        <v>6.4</v>
      </c>
      <c r="W167" s="28">
        <f t="shared" si="7"/>
        <v>0.0016887929245103428</v>
      </c>
      <c r="X167" s="28">
        <f>SUM(X$41,$W$46:$W167)</f>
        <v>92.37391779078868</v>
      </c>
      <c r="Y167" s="29">
        <v>0.11</v>
      </c>
    </row>
    <row r="168" spans="1:25" ht="12.75">
      <c r="A168" s="20">
        <v>162</v>
      </c>
      <c r="B168" s="21" t="s">
        <v>169</v>
      </c>
      <c r="C168" s="23">
        <v>28.1</v>
      </c>
      <c r="D168" s="23">
        <v>29.7</v>
      </c>
      <c r="E168" s="23">
        <v>30.5</v>
      </c>
      <c r="F168" s="23">
        <v>29.8</v>
      </c>
      <c r="G168" s="30">
        <v>29.9</v>
      </c>
      <c r="H168" s="22">
        <v>30.6</v>
      </c>
      <c r="I168" s="23">
        <v>29.5</v>
      </c>
      <c r="J168" s="23">
        <v>29.3</v>
      </c>
      <c r="K168" s="23">
        <v>29.4</v>
      </c>
      <c r="L168" s="30">
        <v>27.2</v>
      </c>
      <c r="M168" s="23">
        <v>25.3</v>
      </c>
      <c r="N168" s="31">
        <v>23.8</v>
      </c>
      <c r="O168" s="31">
        <v>21.8</v>
      </c>
      <c r="P168" s="31">
        <v>20</v>
      </c>
      <c r="Q168" s="32">
        <v>18.2</v>
      </c>
      <c r="R168" s="31">
        <v>16.4</v>
      </c>
      <c r="S168" s="31">
        <v>14.7</v>
      </c>
      <c r="T168" s="31">
        <v>13</v>
      </c>
      <c r="U168" s="31">
        <v>11.4</v>
      </c>
      <c r="V168" s="32">
        <v>9.9</v>
      </c>
      <c r="W168" s="28">
        <f t="shared" si="7"/>
        <v>0.0033008225342702154</v>
      </c>
      <c r="X168" s="28">
        <f>SUM(X$41,$W$46:$W168)</f>
        <v>92.37721861332295</v>
      </c>
      <c r="Y168" s="29">
        <v>0.215</v>
      </c>
    </row>
    <row r="169" spans="1:25" ht="12.75">
      <c r="A169" s="20">
        <v>163</v>
      </c>
      <c r="B169" s="21" t="s">
        <v>110</v>
      </c>
      <c r="C169" s="23">
        <v>21.9</v>
      </c>
      <c r="D169" s="23">
        <v>24.4</v>
      </c>
      <c r="E169" s="23">
        <v>26.1</v>
      </c>
      <c r="F169" s="23">
        <v>27.5</v>
      </c>
      <c r="G169" s="30">
        <v>29.2</v>
      </c>
      <c r="H169" s="22">
        <v>30.8</v>
      </c>
      <c r="I169" s="23">
        <v>30.8</v>
      </c>
      <c r="J169" s="23">
        <v>30.6</v>
      </c>
      <c r="K169" s="23">
        <v>29.7</v>
      </c>
      <c r="L169" s="30">
        <v>28.1</v>
      </c>
      <c r="M169" s="23">
        <v>30.3</v>
      </c>
      <c r="N169" s="31">
        <v>31.5</v>
      </c>
      <c r="O169" s="31">
        <v>31.1</v>
      </c>
      <c r="P169" s="31">
        <v>29.7</v>
      </c>
      <c r="Q169" s="32">
        <v>28.3</v>
      </c>
      <c r="R169" s="31">
        <v>26.6</v>
      </c>
      <c r="S169" s="31">
        <v>24.6</v>
      </c>
      <c r="T169" s="31">
        <v>22.2</v>
      </c>
      <c r="U169" s="31">
        <v>19.8</v>
      </c>
      <c r="V169" s="32">
        <v>17.8</v>
      </c>
      <c r="W169" s="28">
        <f t="shared" si="7"/>
        <v>0.9018307743514732</v>
      </c>
      <c r="X169" s="28">
        <f>SUM(X$41,$W$46:$W169)</f>
        <v>93.27904938767442</v>
      </c>
      <c r="Y169" s="29">
        <v>58.741</v>
      </c>
    </row>
    <row r="170" spans="1:25" ht="12.75">
      <c r="A170" s="20">
        <v>164</v>
      </c>
      <c r="B170" s="21" t="s">
        <v>85</v>
      </c>
      <c r="C170" s="23">
        <v>19.8</v>
      </c>
      <c r="D170" s="23">
        <v>22.3</v>
      </c>
      <c r="E170" s="23">
        <v>24.4</v>
      </c>
      <c r="F170" s="23">
        <v>26.4</v>
      </c>
      <c r="G170" s="30">
        <v>29.6</v>
      </c>
      <c r="H170" s="22">
        <v>30.8</v>
      </c>
      <c r="I170" s="23">
        <v>31.4</v>
      </c>
      <c r="J170" s="23">
        <v>33.2</v>
      </c>
      <c r="K170" s="23">
        <v>30.7</v>
      </c>
      <c r="L170" s="30">
        <v>23.3</v>
      </c>
      <c r="M170" s="23">
        <v>14.5</v>
      </c>
      <c r="N170" s="31">
        <v>13.3</v>
      </c>
      <c r="O170" s="31">
        <v>12</v>
      </c>
      <c r="P170" s="31">
        <v>11.4</v>
      </c>
      <c r="Q170" s="32">
        <v>10.1</v>
      </c>
      <c r="R170" s="31">
        <v>8.7</v>
      </c>
      <c r="S170" s="31">
        <v>7.2</v>
      </c>
      <c r="T170" s="31">
        <v>6.2</v>
      </c>
      <c r="U170" s="31">
        <v>5.7</v>
      </c>
      <c r="V170" s="32">
        <v>5.1</v>
      </c>
      <c r="W170" s="28">
        <f t="shared" si="7"/>
        <v>0.03101237915918993</v>
      </c>
      <c r="X170" s="28">
        <f>SUM(X$41,$W$46:$W170)</f>
        <v>93.31006176683361</v>
      </c>
      <c r="Y170" s="29">
        <v>2.02</v>
      </c>
    </row>
    <row r="171" spans="1:25" ht="12.75">
      <c r="A171" s="20">
        <v>165</v>
      </c>
      <c r="B171" s="21" t="s">
        <v>92</v>
      </c>
      <c r="C171" s="23">
        <v>20.4</v>
      </c>
      <c r="D171" s="23">
        <v>22.9</v>
      </c>
      <c r="E171" s="23">
        <v>26.1</v>
      </c>
      <c r="F171" s="23">
        <v>29.1</v>
      </c>
      <c r="G171" s="30">
        <v>30.9</v>
      </c>
      <c r="H171" s="22">
        <v>30.9</v>
      </c>
      <c r="I171" s="23">
        <v>30</v>
      </c>
      <c r="J171" s="23">
        <v>28.7</v>
      </c>
      <c r="K171" s="23">
        <v>27.4</v>
      </c>
      <c r="L171" s="30">
        <v>24.6</v>
      </c>
      <c r="M171" s="23">
        <v>24.5</v>
      </c>
      <c r="N171" s="31">
        <v>23.7</v>
      </c>
      <c r="O171" s="31">
        <v>21.1</v>
      </c>
      <c r="P171" s="31">
        <v>19.2</v>
      </c>
      <c r="Q171" s="32">
        <v>17.7</v>
      </c>
      <c r="R171" s="31">
        <v>16.5</v>
      </c>
      <c r="S171" s="31">
        <v>15.2</v>
      </c>
      <c r="T171" s="31">
        <v>13.8</v>
      </c>
      <c r="U171" s="31">
        <v>12.3</v>
      </c>
      <c r="V171" s="32">
        <v>11</v>
      </c>
      <c r="W171" s="28">
        <f t="shared" si="7"/>
        <v>0.05542311324983943</v>
      </c>
      <c r="X171" s="28">
        <f>SUM(X$41,$W$46:$W171)</f>
        <v>93.36548488008346</v>
      </c>
      <c r="Y171" s="29">
        <v>3.61</v>
      </c>
    </row>
    <row r="172" spans="1:25" ht="12.75">
      <c r="A172" s="20">
        <v>166</v>
      </c>
      <c r="B172" s="21" t="s">
        <v>167</v>
      </c>
      <c r="C172" s="23">
        <v>28</v>
      </c>
      <c r="D172" s="23">
        <v>26.8</v>
      </c>
      <c r="E172" s="23">
        <v>28</v>
      </c>
      <c r="F172" s="23">
        <v>28.9</v>
      </c>
      <c r="G172" s="30">
        <v>30.5</v>
      </c>
      <c r="H172" s="22">
        <v>31.3</v>
      </c>
      <c r="I172" s="23">
        <v>31.3</v>
      </c>
      <c r="J172" s="23">
        <v>30.2</v>
      </c>
      <c r="K172" s="23">
        <v>30.8</v>
      </c>
      <c r="L172" s="30">
        <v>30.4</v>
      </c>
      <c r="M172" s="23">
        <v>29.8</v>
      </c>
      <c r="N172" s="31">
        <v>27.5</v>
      </c>
      <c r="O172" s="31">
        <v>25.1</v>
      </c>
      <c r="P172" s="31">
        <v>22.6</v>
      </c>
      <c r="Q172" s="32">
        <v>20.1</v>
      </c>
      <c r="R172" s="31">
        <v>17.7</v>
      </c>
      <c r="S172" s="31">
        <v>15.4</v>
      </c>
      <c r="T172" s="31">
        <v>13.4</v>
      </c>
      <c r="U172" s="31">
        <v>11.4</v>
      </c>
      <c r="V172" s="32">
        <v>9.5</v>
      </c>
      <c r="W172" s="28">
        <f t="shared" si="7"/>
        <v>0.19513234609569508</v>
      </c>
      <c r="X172" s="28">
        <f>SUM(X$41,$W$46:$W172)</f>
        <v>93.56061722617915</v>
      </c>
      <c r="Y172" s="29">
        <v>12.71</v>
      </c>
    </row>
    <row r="173" spans="1:25" ht="12.75">
      <c r="A173" s="20">
        <v>167</v>
      </c>
      <c r="B173" s="21" t="s">
        <v>149</v>
      </c>
      <c r="C173" s="23">
        <v>26.6</v>
      </c>
      <c r="D173" s="23">
        <v>28.3</v>
      </c>
      <c r="E173" s="23">
        <v>29</v>
      </c>
      <c r="F173" s="23">
        <v>29.8</v>
      </c>
      <c r="G173" s="30">
        <v>30.5</v>
      </c>
      <c r="H173" s="22">
        <v>31.6</v>
      </c>
      <c r="I173" s="23">
        <v>30.7</v>
      </c>
      <c r="J173" s="23">
        <v>30.4</v>
      </c>
      <c r="K173" s="23">
        <v>27.6</v>
      </c>
      <c r="L173" s="30">
        <v>26.1</v>
      </c>
      <c r="M173" s="23">
        <v>27.5</v>
      </c>
      <c r="N173" s="31">
        <v>26.1</v>
      </c>
      <c r="O173" s="31">
        <v>23.6</v>
      </c>
      <c r="P173" s="31">
        <v>21.2</v>
      </c>
      <c r="Q173" s="32">
        <v>19.3</v>
      </c>
      <c r="R173" s="31">
        <v>17.7</v>
      </c>
      <c r="S173" s="31">
        <v>15.9</v>
      </c>
      <c r="T173" s="31">
        <v>14.1</v>
      </c>
      <c r="U173" s="31">
        <v>12.1</v>
      </c>
      <c r="V173" s="32">
        <v>10.2</v>
      </c>
      <c r="W173" s="28">
        <f t="shared" si="7"/>
        <v>0.5907397649937179</v>
      </c>
      <c r="X173" s="28">
        <f>SUM(X$41,$W$46:$W173)</f>
        <v>94.15135699117286</v>
      </c>
      <c r="Y173" s="29">
        <v>38.478</v>
      </c>
    </row>
    <row r="174" spans="1:25" ht="12.75">
      <c r="A174" s="20">
        <v>168</v>
      </c>
      <c r="B174" s="21" t="s">
        <v>54</v>
      </c>
      <c r="C174" s="23">
        <v>14.8</v>
      </c>
      <c r="D174" s="23">
        <v>24.2</v>
      </c>
      <c r="E174" s="23">
        <v>32</v>
      </c>
      <c r="F174" s="23">
        <v>34.7</v>
      </c>
      <c r="G174" s="30">
        <v>31.8</v>
      </c>
      <c r="H174" s="22">
        <v>31.6</v>
      </c>
      <c r="I174" s="23">
        <v>31</v>
      </c>
      <c r="J174" s="23">
        <v>28.2</v>
      </c>
      <c r="K174" s="23">
        <v>27.6</v>
      </c>
      <c r="L174" s="30">
        <v>27.1</v>
      </c>
      <c r="M174" s="23">
        <v>26.7</v>
      </c>
      <c r="N174" s="31">
        <v>24.9</v>
      </c>
      <c r="O174" s="31">
        <v>22.6</v>
      </c>
      <c r="P174" s="31">
        <v>20.8</v>
      </c>
      <c r="Q174" s="32">
        <v>19.4</v>
      </c>
      <c r="R174" s="31">
        <v>17.9</v>
      </c>
      <c r="S174" s="31">
        <v>16.1</v>
      </c>
      <c r="T174" s="31">
        <v>14.1</v>
      </c>
      <c r="U174" s="31">
        <v>12.3</v>
      </c>
      <c r="V174" s="32">
        <v>10.6</v>
      </c>
      <c r="W174" s="28">
        <f aca="true" t="shared" si="8" ref="W174:W201">100*$Y174/$Y$203</f>
        <v>0.0023489574313643857</v>
      </c>
      <c r="X174" s="28">
        <f>SUM(X$41,$W$46:$W174)</f>
        <v>94.15370594860423</v>
      </c>
      <c r="Y174" s="29">
        <v>0.153</v>
      </c>
    </row>
    <row r="175" spans="1:25" ht="12.75">
      <c r="A175" s="20">
        <v>169</v>
      </c>
      <c r="B175" s="21" t="s">
        <v>131</v>
      </c>
      <c r="C175" s="23">
        <v>24.2</v>
      </c>
      <c r="D175" s="23">
        <v>25.6</v>
      </c>
      <c r="E175" s="23">
        <v>27.4</v>
      </c>
      <c r="F175" s="23">
        <v>29.2</v>
      </c>
      <c r="G175" s="30">
        <v>29.3</v>
      </c>
      <c r="H175" s="22">
        <v>32</v>
      </c>
      <c r="I175" s="23">
        <v>34.8</v>
      </c>
      <c r="J175" s="23">
        <v>30.6</v>
      </c>
      <c r="K175" s="23">
        <v>23.9</v>
      </c>
      <c r="L175" s="30">
        <v>13.9</v>
      </c>
      <c r="M175" s="23">
        <v>13.5</v>
      </c>
      <c r="N175" s="31">
        <v>14.9</v>
      </c>
      <c r="O175" s="31">
        <v>14.6</v>
      </c>
      <c r="P175" s="31">
        <v>12.1</v>
      </c>
      <c r="Q175" s="32">
        <v>9</v>
      </c>
      <c r="R175" s="31">
        <v>7.2</v>
      </c>
      <c r="S175" s="31">
        <v>6.5</v>
      </c>
      <c r="T175" s="31">
        <v>5.9</v>
      </c>
      <c r="U175" s="31">
        <v>4.6</v>
      </c>
      <c r="V175" s="32">
        <v>2.8</v>
      </c>
      <c r="W175" s="28">
        <f t="shared" si="8"/>
        <v>1.0657972146584773</v>
      </c>
      <c r="X175" s="28">
        <f>SUM(X$41,$W$46:$W175)</f>
        <v>95.2195031632627</v>
      </c>
      <c r="Y175" s="29">
        <v>69.421</v>
      </c>
    </row>
    <row r="176" spans="1:25" ht="12.75">
      <c r="A176" s="20">
        <v>170</v>
      </c>
      <c r="B176" s="21" t="s">
        <v>194</v>
      </c>
      <c r="C176" s="23">
        <v>33.1</v>
      </c>
      <c r="D176" s="23">
        <v>33</v>
      </c>
      <c r="E176" s="23">
        <v>33</v>
      </c>
      <c r="F176" s="23">
        <v>32.7</v>
      </c>
      <c r="G176" s="30">
        <v>32.2</v>
      </c>
      <c r="H176" s="22">
        <v>32</v>
      </c>
      <c r="I176" s="23">
        <v>32.6</v>
      </c>
      <c r="J176" s="23">
        <v>33.1</v>
      </c>
      <c r="K176" s="23">
        <v>34.3</v>
      </c>
      <c r="L176" s="30">
        <v>35.5</v>
      </c>
      <c r="M176" s="23">
        <v>35.6</v>
      </c>
      <c r="N176" s="31">
        <v>35.2</v>
      </c>
      <c r="O176" s="31">
        <v>34.7</v>
      </c>
      <c r="P176" s="31">
        <v>34.1</v>
      </c>
      <c r="Q176" s="32">
        <v>33.5</v>
      </c>
      <c r="R176" s="31">
        <v>32.4</v>
      </c>
      <c r="S176" s="31">
        <v>30.7</v>
      </c>
      <c r="T176" s="31">
        <v>28.6</v>
      </c>
      <c r="U176" s="31">
        <v>26.1</v>
      </c>
      <c r="V176" s="32">
        <v>23.9</v>
      </c>
      <c r="W176" s="28">
        <f t="shared" si="8"/>
        <v>0.20363772137004713</v>
      </c>
      <c r="X176" s="28">
        <f>SUM(X$41,$W$46:$W176)</f>
        <v>95.42314088463274</v>
      </c>
      <c r="Y176" s="29">
        <v>13.264</v>
      </c>
    </row>
    <row r="177" spans="1:25" ht="12.75">
      <c r="A177" s="20">
        <v>171</v>
      </c>
      <c r="B177" s="21" t="s">
        <v>157</v>
      </c>
      <c r="C177" s="23">
        <v>27.1</v>
      </c>
      <c r="D177" s="23">
        <v>29.6</v>
      </c>
      <c r="E177" s="23">
        <v>31</v>
      </c>
      <c r="F177" s="23">
        <v>31.5</v>
      </c>
      <c r="G177" s="30">
        <v>32.6</v>
      </c>
      <c r="H177" s="22">
        <v>32</v>
      </c>
      <c r="I177" s="23">
        <v>31.3</v>
      </c>
      <c r="J177" s="23">
        <v>27.5</v>
      </c>
      <c r="K177" s="23">
        <v>22.7</v>
      </c>
      <c r="L177" s="30">
        <v>16.2</v>
      </c>
      <c r="M177" s="23">
        <v>15.7</v>
      </c>
      <c r="N177" s="31">
        <v>15.9</v>
      </c>
      <c r="O177" s="31">
        <v>15.3</v>
      </c>
      <c r="P177" s="31">
        <v>13.6</v>
      </c>
      <c r="Q177" s="32">
        <v>11.2</v>
      </c>
      <c r="R177" s="31">
        <v>8.8</v>
      </c>
      <c r="S177" s="31">
        <v>7.1</v>
      </c>
      <c r="T177" s="31">
        <v>6</v>
      </c>
      <c r="U177" s="31">
        <v>5.1</v>
      </c>
      <c r="V177" s="32">
        <v>4</v>
      </c>
      <c r="W177" s="28">
        <f t="shared" si="8"/>
        <v>0.5043963885623891</v>
      </c>
      <c r="X177" s="28">
        <f>SUM(X$41,$W$46:$W177)</f>
        <v>95.92753727319513</v>
      </c>
      <c r="Y177" s="29">
        <v>32.854</v>
      </c>
    </row>
    <row r="178" spans="1:25" ht="12.75">
      <c r="A178" s="20">
        <v>172</v>
      </c>
      <c r="B178" s="21" t="s">
        <v>137</v>
      </c>
      <c r="C178" s="23">
        <v>25</v>
      </c>
      <c r="D178" s="23">
        <v>27.4</v>
      </c>
      <c r="E178" s="23">
        <v>29.8</v>
      </c>
      <c r="F178" s="23">
        <v>31.5</v>
      </c>
      <c r="G178" s="30">
        <v>32.5</v>
      </c>
      <c r="H178" s="22">
        <v>32.5</v>
      </c>
      <c r="I178" s="23">
        <v>30.6</v>
      </c>
      <c r="J178" s="23">
        <v>29.3</v>
      </c>
      <c r="K178" s="23">
        <v>26.4</v>
      </c>
      <c r="L178" s="30">
        <v>22.5</v>
      </c>
      <c r="M178" s="23">
        <v>20.2</v>
      </c>
      <c r="N178" s="31">
        <v>20.5</v>
      </c>
      <c r="O178" s="31">
        <v>19.7</v>
      </c>
      <c r="P178" s="31">
        <v>18.8</v>
      </c>
      <c r="Q178" s="32">
        <v>17.1</v>
      </c>
      <c r="R178" s="31">
        <v>15.6</v>
      </c>
      <c r="S178" s="31">
        <v>14.2</v>
      </c>
      <c r="T178" s="31">
        <v>13</v>
      </c>
      <c r="U178" s="31">
        <v>11.9</v>
      </c>
      <c r="V178" s="32">
        <v>10.8</v>
      </c>
      <c r="W178" s="28">
        <f t="shared" si="8"/>
        <v>0.17621786534117923</v>
      </c>
      <c r="X178" s="28">
        <f>SUM(X$41,$W$46:$W178)</f>
        <v>96.1037551385363</v>
      </c>
      <c r="Y178" s="29">
        <v>11.478</v>
      </c>
    </row>
    <row r="179" spans="1:25" ht="12.75">
      <c r="A179" s="20">
        <v>173</v>
      </c>
      <c r="B179" s="21" t="s">
        <v>152</v>
      </c>
      <c r="C179" s="23">
        <v>26.8</v>
      </c>
      <c r="D179" s="23">
        <v>28</v>
      </c>
      <c r="E179" s="23">
        <v>29.8</v>
      </c>
      <c r="F179" s="23">
        <v>31.6</v>
      </c>
      <c r="G179" s="30">
        <v>33.3</v>
      </c>
      <c r="H179" s="22">
        <v>32.9</v>
      </c>
      <c r="I179" s="23">
        <v>32.8</v>
      </c>
      <c r="J179" s="23">
        <v>34.4</v>
      </c>
      <c r="K179" s="23">
        <v>33.6</v>
      </c>
      <c r="L179" s="30">
        <v>30.5</v>
      </c>
      <c r="M179" s="23">
        <v>31.8</v>
      </c>
      <c r="N179" s="31">
        <v>33.2</v>
      </c>
      <c r="O179" s="31">
        <v>32.8</v>
      </c>
      <c r="P179" s="31">
        <v>31.5</v>
      </c>
      <c r="Q179" s="32">
        <v>29.1</v>
      </c>
      <c r="R179" s="31">
        <v>26.3</v>
      </c>
      <c r="S179" s="31">
        <v>23.8</v>
      </c>
      <c r="T179" s="31">
        <v>21.6</v>
      </c>
      <c r="U179" s="31">
        <v>19.8</v>
      </c>
      <c r="V179" s="32">
        <v>17.9</v>
      </c>
      <c r="W179" s="28">
        <f t="shared" si="8"/>
        <v>0.4444135344163717</v>
      </c>
      <c r="X179" s="28">
        <f>SUM(X$41,$W$46:$W179)</f>
        <v>96.54816867295267</v>
      </c>
      <c r="Y179" s="29">
        <v>28.947</v>
      </c>
    </row>
    <row r="180" spans="1:25" ht="12.75">
      <c r="A180" s="20">
        <v>174</v>
      </c>
      <c r="B180" s="21" t="s">
        <v>162</v>
      </c>
      <c r="C180" s="23">
        <v>27.7</v>
      </c>
      <c r="D180" s="23">
        <v>29.5</v>
      </c>
      <c r="E180" s="23">
        <v>31.1</v>
      </c>
      <c r="F180" s="23">
        <v>32.3</v>
      </c>
      <c r="G180" s="30">
        <v>32.1</v>
      </c>
      <c r="H180" s="22">
        <v>33.1</v>
      </c>
      <c r="I180" s="23">
        <v>32.9</v>
      </c>
      <c r="J180" s="23">
        <v>32.1</v>
      </c>
      <c r="K180" s="23">
        <v>30.5</v>
      </c>
      <c r="L180" s="30">
        <v>27.4</v>
      </c>
      <c r="M180" s="23">
        <v>24.2</v>
      </c>
      <c r="N180" s="31">
        <v>22.3</v>
      </c>
      <c r="O180" s="31">
        <v>20.2</v>
      </c>
      <c r="P180" s="31">
        <v>17.9</v>
      </c>
      <c r="Q180" s="32">
        <v>15.6</v>
      </c>
      <c r="R180" s="31">
        <v>13.3</v>
      </c>
      <c r="S180" s="31">
        <v>11.2</v>
      </c>
      <c r="T180" s="31">
        <v>9.3</v>
      </c>
      <c r="U180" s="31">
        <v>8</v>
      </c>
      <c r="V180" s="32">
        <v>6.9</v>
      </c>
      <c r="W180" s="28">
        <f t="shared" si="8"/>
        <v>0.10492009860094256</v>
      </c>
      <c r="X180" s="28">
        <f>SUM(X$41,$W$46:$W180)</f>
        <v>96.65308877155361</v>
      </c>
      <c r="Y180" s="29">
        <v>6.834</v>
      </c>
    </row>
    <row r="181" spans="1:25" ht="12.75">
      <c r="A181" s="20">
        <v>175</v>
      </c>
      <c r="B181" s="21" t="s">
        <v>188</v>
      </c>
      <c r="C181" s="23">
        <v>31.9</v>
      </c>
      <c r="D181" s="23">
        <v>31.4</v>
      </c>
      <c r="E181" s="23">
        <v>31.6</v>
      </c>
      <c r="F181" s="23">
        <v>32.7</v>
      </c>
      <c r="G181" s="30">
        <v>33.9</v>
      </c>
      <c r="H181" s="22">
        <v>33.3</v>
      </c>
      <c r="I181" s="23">
        <v>31.5</v>
      </c>
      <c r="J181" s="23">
        <v>32.7</v>
      </c>
      <c r="K181" s="23">
        <v>29.4</v>
      </c>
      <c r="L181" s="30">
        <v>28.3</v>
      </c>
      <c r="M181" s="23">
        <v>25</v>
      </c>
      <c r="N181" s="31">
        <v>22.6</v>
      </c>
      <c r="O181" s="31">
        <v>22.6</v>
      </c>
      <c r="P181" s="31">
        <v>21.7</v>
      </c>
      <c r="Q181" s="32">
        <v>20.2</v>
      </c>
      <c r="R181" s="31">
        <v>18.1</v>
      </c>
      <c r="S181" s="31">
        <v>16.1</v>
      </c>
      <c r="T181" s="31">
        <v>14.2</v>
      </c>
      <c r="U181" s="31">
        <v>12.7</v>
      </c>
      <c r="V181" s="32">
        <v>11.2</v>
      </c>
      <c r="W181" s="28">
        <f t="shared" si="8"/>
        <v>0.4298131519508323</v>
      </c>
      <c r="X181" s="28">
        <f>SUM(X$41,$W$46:$W181)</f>
        <v>97.08290192350445</v>
      </c>
      <c r="Y181" s="29">
        <v>27.996</v>
      </c>
    </row>
    <row r="182" spans="1:25" ht="12.75">
      <c r="A182" s="20">
        <v>176</v>
      </c>
      <c r="B182" s="21" t="s">
        <v>164</v>
      </c>
      <c r="C182" s="23">
        <v>27.8</v>
      </c>
      <c r="D182" s="23">
        <v>29.9</v>
      </c>
      <c r="E182" s="23">
        <v>31.2</v>
      </c>
      <c r="F182" s="23">
        <v>32</v>
      </c>
      <c r="G182" s="30">
        <v>32.3</v>
      </c>
      <c r="H182" s="22">
        <v>33.4</v>
      </c>
      <c r="I182" s="23">
        <v>37.1</v>
      </c>
      <c r="J182" s="23">
        <v>33.9</v>
      </c>
      <c r="K182" s="25">
        <v>2</v>
      </c>
      <c r="L182" s="30">
        <v>16.1</v>
      </c>
      <c r="M182" s="23">
        <v>23.3</v>
      </c>
      <c r="N182" s="31">
        <v>27.3</v>
      </c>
      <c r="O182" s="31">
        <v>27.2</v>
      </c>
      <c r="P182" s="31">
        <v>24.5</v>
      </c>
      <c r="Q182" s="32">
        <v>20.6</v>
      </c>
      <c r="R182" s="31">
        <v>17.9</v>
      </c>
      <c r="S182" s="31">
        <v>16.9</v>
      </c>
      <c r="T182" s="31">
        <v>16.3</v>
      </c>
      <c r="U182" s="31">
        <v>15.1</v>
      </c>
      <c r="V182" s="32">
        <v>13.1</v>
      </c>
      <c r="W182" s="28">
        <f t="shared" si="8"/>
        <v>0.14176648968116823</v>
      </c>
      <c r="X182" s="28">
        <f>SUM(X$41,$W$46:$W182)</f>
        <v>97.22466841318563</v>
      </c>
      <c r="Y182" s="29">
        <v>9.234</v>
      </c>
    </row>
    <row r="183" spans="1:25" ht="12.75">
      <c r="A183" s="20">
        <v>177</v>
      </c>
      <c r="B183" s="21" t="s">
        <v>116</v>
      </c>
      <c r="C183" s="23">
        <v>22.7</v>
      </c>
      <c r="D183" s="23">
        <v>25.3</v>
      </c>
      <c r="E183" s="23">
        <v>27.3</v>
      </c>
      <c r="F183" s="23">
        <v>29.1</v>
      </c>
      <c r="G183" s="30">
        <v>31.3</v>
      </c>
      <c r="H183" s="22">
        <v>33.5</v>
      </c>
      <c r="I183" s="23">
        <v>33.9</v>
      </c>
      <c r="J183" s="23">
        <v>33.1</v>
      </c>
      <c r="K183" s="23">
        <v>31.9</v>
      </c>
      <c r="L183" s="30">
        <v>30.6</v>
      </c>
      <c r="M183" s="23">
        <v>28.8</v>
      </c>
      <c r="N183" s="31">
        <v>26.7</v>
      </c>
      <c r="O183" s="31">
        <v>24.4</v>
      </c>
      <c r="P183" s="31">
        <v>22.1</v>
      </c>
      <c r="Q183" s="32">
        <v>19.9</v>
      </c>
      <c r="R183" s="31">
        <v>17.9</v>
      </c>
      <c r="S183" s="31">
        <v>15.9</v>
      </c>
      <c r="T183" s="31">
        <v>13.9</v>
      </c>
      <c r="U183" s="31">
        <v>11.9</v>
      </c>
      <c r="V183" s="32">
        <v>10</v>
      </c>
      <c r="W183" s="28">
        <f t="shared" si="8"/>
        <v>0.09578526414563662</v>
      </c>
      <c r="X183" s="28">
        <f>SUM(X$41,$W$46:$W183)</f>
        <v>97.32045367733126</v>
      </c>
      <c r="Y183" s="29">
        <v>6.239</v>
      </c>
    </row>
    <row r="184" spans="1:25" ht="12.75">
      <c r="A184" s="20">
        <v>178</v>
      </c>
      <c r="B184" s="21" t="s">
        <v>120</v>
      </c>
      <c r="C184" s="23">
        <v>23</v>
      </c>
      <c r="D184" s="23">
        <v>26.4</v>
      </c>
      <c r="E184" s="23">
        <v>29.7</v>
      </c>
      <c r="F184" s="23">
        <v>31.5</v>
      </c>
      <c r="G184" s="30">
        <v>32.6</v>
      </c>
      <c r="H184" s="22">
        <v>33.6</v>
      </c>
      <c r="I184" s="23">
        <v>35</v>
      </c>
      <c r="J184" s="23">
        <v>30.7</v>
      </c>
      <c r="K184" s="23">
        <v>29.4</v>
      </c>
      <c r="L184" s="30">
        <v>30</v>
      </c>
      <c r="M184" s="23">
        <v>29.1</v>
      </c>
      <c r="N184" s="31">
        <v>26.8</v>
      </c>
      <c r="O184" s="31">
        <v>24.1</v>
      </c>
      <c r="P184" s="31">
        <v>21.6</v>
      </c>
      <c r="Q184" s="32">
        <v>19.8</v>
      </c>
      <c r="R184" s="31">
        <v>18.4</v>
      </c>
      <c r="S184" s="31">
        <v>16.9</v>
      </c>
      <c r="T184" s="31">
        <v>15.1</v>
      </c>
      <c r="U184" s="31">
        <v>13.2</v>
      </c>
      <c r="V184" s="32">
        <v>11.5</v>
      </c>
      <c r="W184" s="28">
        <f t="shared" si="8"/>
        <v>0.012251425034175034</v>
      </c>
      <c r="X184" s="28">
        <f>SUM(X$41,$W$46:$W184)</f>
        <v>97.33270510236544</v>
      </c>
      <c r="Y184" s="29">
        <v>0.798</v>
      </c>
    </row>
    <row r="185" spans="1:25" ht="12.75">
      <c r="A185" s="20">
        <v>179</v>
      </c>
      <c r="B185" s="21" t="s">
        <v>104</v>
      </c>
      <c r="C185" s="23">
        <v>21.4</v>
      </c>
      <c r="D185" s="23">
        <v>24.1</v>
      </c>
      <c r="E185" s="23">
        <v>27.2</v>
      </c>
      <c r="F185" s="23">
        <v>30.3</v>
      </c>
      <c r="G185" s="30">
        <v>33.2</v>
      </c>
      <c r="H185" s="22">
        <v>33.9</v>
      </c>
      <c r="I185" s="23">
        <v>32</v>
      </c>
      <c r="J185" s="23">
        <v>32.2</v>
      </c>
      <c r="K185" s="23">
        <v>32</v>
      </c>
      <c r="L185" s="30">
        <v>29.8</v>
      </c>
      <c r="M185" s="23">
        <v>26.3</v>
      </c>
      <c r="N185" s="31">
        <v>25.9</v>
      </c>
      <c r="O185" s="31">
        <v>25</v>
      </c>
      <c r="P185" s="31">
        <v>23.7</v>
      </c>
      <c r="Q185" s="32">
        <v>21.9</v>
      </c>
      <c r="R185" s="31">
        <v>19.7</v>
      </c>
      <c r="S185" s="31">
        <v>17.7</v>
      </c>
      <c r="T185" s="31">
        <v>16</v>
      </c>
      <c r="U185" s="31">
        <v>14.6</v>
      </c>
      <c r="V185" s="32">
        <v>13.3</v>
      </c>
      <c r="W185" s="28">
        <f t="shared" si="8"/>
        <v>0.20305432017794361</v>
      </c>
      <c r="X185" s="28">
        <f>SUM(X$41,$W$46:$W185)</f>
        <v>97.53575942254338</v>
      </c>
      <c r="Y185" s="29">
        <v>13.226</v>
      </c>
    </row>
    <row r="186" spans="1:25" ht="12.75">
      <c r="A186" s="20">
        <v>180</v>
      </c>
      <c r="B186" s="21" t="s">
        <v>155</v>
      </c>
      <c r="C186" s="23">
        <v>27</v>
      </c>
      <c r="D186" s="23">
        <v>27.7</v>
      </c>
      <c r="E186" s="23">
        <v>28.8</v>
      </c>
      <c r="F186" s="23">
        <v>30.8</v>
      </c>
      <c r="G186" s="30">
        <v>33.4</v>
      </c>
      <c r="H186" s="22">
        <v>34</v>
      </c>
      <c r="I186" s="23">
        <v>34.7</v>
      </c>
      <c r="J186" s="23">
        <v>33.2</v>
      </c>
      <c r="K186" s="23">
        <v>29</v>
      </c>
      <c r="L186" s="30">
        <v>22.1</v>
      </c>
      <c r="M186" s="23">
        <v>13.2</v>
      </c>
      <c r="N186" s="31">
        <v>7.3</v>
      </c>
      <c r="O186" s="31">
        <v>5.9</v>
      </c>
      <c r="P186" s="31">
        <v>5.9</v>
      </c>
      <c r="Q186" s="32">
        <v>4.8</v>
      </c>
      <c r="R186" s="31">
        <v>4.6</v>
      </c>
      <c r="S186" s="31">
        <v>4.5</v>
      </c>
      <c r="T186" s="31">
        <v>4.6</v>
      </c>
      <c r="U186" s="31">
        <v>4.6</v>
      </c>
      <c r="V186" s="32">
        <v>4.5</v>
      </c>
      <c r="W186" s="28">
        <f t="shared" si="8"/>
        <v>0.01727174581885578</v>
      </c>
      <c r="X186" s="28">
        <f>SUM(X$41,$W$46:$W186)</f>
        <v>97.55303116836224</v>
      </c>
      <c r="Y186" s="29">
        <v>1.125</v>
      </c>
    </row>
    <row r="187" spans="1:25" ht="12.75">
      <c r="A187" s="20">
        <v>181</v>
      </c>
      <c r="B187" s="21" t="s">
        <v>182</v>
      </c>
      <c r="C187" s="23">
        <v>31</v>
      </c>
      <c r="D187" s="23">
        <v>33.4</v>
      </c>
      <c r="E187" s="23">
        <v>31.6</v>
      </c>
      <c r="F187" s="23">
        <v>32.6</v>
      </c>
      <c r="G187" s="30">
        <v>34.4</v>
      </c>
      <c r="H187" s="22">
        <v>34</v>
      </c>
      <c r="I187" s="23">
        <v>32.6</v>
      </c>
      <c r="J187" s="23">
        <v>29.8</v>
      </c>
      <c r="K187" s="23">
        <v>29</v>
      </c>
      <c r="L187" s="30">
        <v>24.7</v>
      </c>
      <c r="M187" s="23">
        <v>21.3</v>
      </c>
      <c r="N187" s="31">
        <v>20.2</v>
      </c>
      <c r="O187" s="31">
        <v>18.7</v>
      </c>
      <c r="P187" s="31">
        <v>16.6</v>
      </c>
      <c r="Q187" s="32">
        <v>14.5</v>
      </c>
      <c r="R187" s="31">
        <v>12.4</v>
      </c>
      <c r="S187" s="31">
        <v>10.6</v>
      </c>
      <c r="T187" s="31">
        <v>8.8</v>
      </c>
      <c r="U187" s="31">
        <v>7.1</v>
      </c>
      <c r="V187" s="32">
        <v>5.3</v>
      </c>
      <c r="W187" s="28">
        <f t="shared" si="8"/>
        <v>0.08387159769636365</v>
      </c>
      <c r="X187" s="28">
        <f>SUM(X$41,$W$46:$W187)</f>
        <v>97.6369027660586</v>
      </c>
      <c r="Y187" s="29">
        <v>5.463</v>
      </c>
    </row>
    <row r="188" spans="1:25" ht="12.75">
      <c r="A188" s="20">
        <v>182</v>
      </c>
      <c r="B188" s="21" t="s">
        <v>96</v>
      </c>
      <c r="C188" s="23">
        <v>20.7</v>
      </c>
      <c r="D188" s="23">
        <v>23.7</v>
      </c>
      <c r="E188" s="23">
        <v>30.5</v>
      </c>
      <c r="F188" s="23">
        <v>31.5</v>
      </c>
      <c r="G188" s="30">
        <v>29.8</v>
      </c>
      <c r="H188" s="22">
        <v>34.3</v>
      </c>
      <c r="I188" s="23">
        <v>35.5</v>
      </c>
      <c r="J188" s="23">
        <v>38.8</v>
      </c>
      <c r="K188" s="23">
        <v>38.7</v>
      </c>
      <c r="L188" s="30">
        <v>37</v>
      </c>
      <c r="M188" s="23">
        <v>34.9</v>
      </c>
      <c r="N188" s="31">
        <v>32.2</v>
      </c>
      <c r="O188" s="31">
        <v>29.5</v>
      </c>
      <c r="P188" s="31">
        <v>27</v>
      </c>
      <c r="Q188" s="32">
        <v>24.8</v>
      </c>
      <c r="R188" s="31">
        <v>22.7</v>
      </c>
      <c r="S188" s="31">
        <v>20.5</v>
      </c>
      <c r="T188" s="31">
        <v>18.4</v>
      </c>
      <c r="U188" s="31">
        <v>16.3</v>
      </c>
      <c r="V188" s="32">
        <v>14.6</v>
      </c>
      <c r="W188" s="28">
        <f t="shared" si="8"/>
        <v>0.057756718018253723</v>
      </c>
      <c r="X188" s="28">
        <f>SUM(X$41,$W$46:$W188)</f>
        <v>97.69465948407685</v>
      </c>
      <c r="Y188" s="29">
        <v>3.762</v>
      </c>
    </row>
    <row r="189" spans="1:25" ht="12.75">
      <c r="A189" s="20">
        <v>183</v>
      </c>
      <c r="B189" s="21" t="s">
        <v>203</v>
      </c>
      <c r="C189" s="23">
        <v>37</v>
      </c>
      <c r="D189" s="23">
        <v>33.8</v>
      </c>
      <c r="E189" s="23">
        <v>32.4</v>
      </c>
      <c r="F189" s="23">
        <v>32.2</v>
      </c>
      <c r="G189" s="30">
        <v>32.9</v>
      </c>
      <c r="H189" s="22">
        <v>34.4</v>
      </c>
      <c r="I189" s="23">
        <v>31.7</v>
      </c>
      <c r="J189" s="23">
        <v>30.3</v>
      </c>
      <c r="K189" s="23">
        <v>29.4</v>
      </c>
      <c r="L189" s="30">
        <v>27.5</v>
      </c>
      <c r="M189" s="23">
        <v>24.5</v>
      </c>
      <c r="N189" s="31">
        <v>21.4</v>
      </c>
      <c r="O189" s="31">
        <v>18.9</v>
      </c>
      <c r="P189" s="31">
        <v>16.5</v>
      </c>
      <c r="Q189" s="32">
        <v>14.6</v>
      </c>
      <c r="R189" s="31">
        <v>12.5</v>
      </c>
      <c r="S189" s="31">
        <v>10.5</v>
      </c>
      <c r="T189" s="31">
        <v>9.1</v>
      </c>
      <c r="U189" s="31">
        <v>8</v>
      </c>
      <c r="V189" s="32">
        <v>6.7</v>
      </c>
      <c r="W189" s="28">
        <f t="shared" si="8"/>
        <v>0.004237334974225951</v>
      </c>
      <c r="X189" s="28">
        <f>SUM(X$41,$W$46:$W189)</f>
        <v>97.69889681905107</v>
      </c>
      <c r="Y189" s="29">
        <v>0.276</v>
      </c>
    </row>
    <row r="190" spans="1:25" ht="12.75">
      <c r="A190" s="20">
        <v>184</v>
      </c>
      <c r="B190" s="21" t="s">
        <v>143</v>
      </c>
      <c r="C190" s="23">
        <v>25.5</v>
      </c>
      <c r="D190" s="23">
        <v>28.6</v>
      </c>
      <c r="E190" s="23">
        <v>30.7</v>
      </c>
      <c r="F190" s="23">
        <v>32.7</v>
      </c>
      <c r="G190" s="30">
        <v>34.2</v>
      </c>
      <c r="H190" s="22">
        <v>34.6</v>
      </c>
      <c r="I190" s="23">
        <v>34.7</v>
      </c>
      <c r="J190" s="23">
        <v>24.5</v>
      </c>
      <c r="K190" s="23">
        <v>20</v>
      </c>
      <c r="L190" s="30">
        <v>19.8</v>
      </c>
      <c r="M190" s="23">
        <v>19.9</v>
      </c>
      <c r="N190" s="31">
        <v>19.3</v>
      </c>
      <c r="O190" s="31">
        <v>17.2</v>
      </c>
      <c r="P190" s="31">
        <v>14</v>
      </c>
      <c r="Q190" s="32">
        <v>10.7</v>
      </c>
      <c r="R190" s="31">
        <v>8.5</v>
      </c>
      <c r="S190" s="31">
        <v>7.6</v>
      </c>
      <c r="T190" s="31">
        <v>7.4</v>
      </c>
      <c r="U190" s="31">
        <v>6.5</v>
      </c>
      <c r="V190" s="32">
        <v>5</v>
      </c>
      <c r="W190" s="28">
        <f t="shared" si="8"/>
        <v>0.09085705933865645</v>
      </c>
      <c r="X190" s="28">
        <f>SUM(X$41,$W$46:$W190)</f>
        <v>97.78975387838973</v>
      </c>
      <c r="Y190" s="29">
        <v>5.918</v>
      </c>
    </row>
    <row r="191" spans="1:25" ht="12.75">
      <c r="A191" s="20">
        <v>185</v>
      </c>
      <c r="B191" s="21" t="s">
        <v>177</v>
      </c>
      <c r="C191" s="23">
        <v>29.1</v>
      </c>
      <c r="D191" s="23">
        <v>30.3</v>
      </c>
      <c r="E191" s="23">
        <v>30.7</v>
      </c>
      <c r="F191" s="23">
        <v>31.6</v>
      </c>
      <c r="G191" s="30">
        <v>33.3</v>
      </c>
      <c r="H191" s="22">
        <v>35</v>
      </c>
      <c r="I191" s="23">
        <v>34</v>
      </c>
      <c r="J191" s="23">
        <v>30.3</v>
      </c>
      <c r="K191" s="23">
        <v>25.2</v>
      </c>
      <c r="L191" s="30">
        <v>17</v>
      </c>
      <c r="M191" s="23">
        <v>9.7</v>
      </c>
      <c r="N191" s="31">
        <v>10.8</v>
      </c>
      <c r="O191" s="31">
        <v>9.8</v>
      </c>
      <c r="P191" s="31">
        <v>9.4</v>
      </c>
      <c r="Q191" s="32">
        <v>8.6</v>
      </c>
      <c r="R191" s="31">
        <v>7.6</v>
      </c>
      <c r="S191" s="31">
        <v>6.8</v>
      </c>
      <c r="T191" s="31">
        <v>6.6</v>
      </c>
      <c r="U191" s="31">
        <v>6.4</v>
      </c>
      <c r="V191" s="32">
        <v>5.8</v>
      </c>
      <c r="W191" s="28">
        <f t="shared" si="8"/>
        <v>0.02818748917637263</v>
      </c>
      <c r="X191" s="28">
        <f>SUM(X$41,$W$46:$W191)</f>
        <v>97.8179413675661</v>
      </c>
      <c r="Y191" s="29">
        <v>1.836</v>
      </c>
    </row>
    <row r="192" spans="1:25" ht="12.75">
      <c r="A192" s="20">
        <v>186</v>
      </c>
      <c r="B192" s="21" t="s">
        <v>122</v>
      </c>
      <c r="C192" s="23">
        <v>23.1</v>
      </c>
      <c r="D192" s="23">
        <v>25.1</v>
      </c>
      <c r="E192" s="23">
        <v>27.6</v>
      </c>
      <c r="F192" s="23">
        <v>28.9</v>
      </c>
      <c r="G192" s="30">
        <v>30.7</v>
      </c>
      <c r="H192" s="22">
        <v>35.2</v>
      </c>
      <c r="I192" s="23">
        <v>33.1</v>
      </c>
      <c r="J192" s="23">
        <v>32.2</v>
      </c>
      <c r="K192" s="23">
        <v>28.9</v>
      </c>
      <c r="L192" s="30">
        <v>25.5</v>
      </c>
      <c r="M192" s="23">
        <v>22.7</v>
      </c>
      <c r="N192" s="31">
        <v>21.2</v>
      </c>
      <c r="O192" s="31">
        <v>19.4</v>
      </c>
      <c r="P192" s="31">
        <v>17.4</v>
      </c>
      <c r="Q192" s="32">
        <v>15.3</v>
      </c>
      <c r="R192" s="31">
        <v>13.1</v>
      </c>
      <c r="S192" s="31">
        <v>11.1</v>
      </c>
      <c r="T192" s="31">
        <v>9.1</v>
      </c>
      <c r="U192" s="31">
        <v>7.7</v>
      </c>
      <c r="V192" s="32">
        <v>6.7</v>
      </c>
      <c r="W192" s="28">
        <f t="shared" si="8"/>
        <v>0.36250707757762013</v>
      </c>
      <c r="X192" s="28">
        <f>SUM(X$41,$W$46:$W192)</f>
        <v>98.18044844514372</v>
      </c>
      <c r="Y192" s="29">
        <v>23.612</v>
      </c>
    </row>
    <row r="193" spans="1:25" ht="12.75">
      <c r="A193" s="20">
        <v>187</v>
      </c>
      <c r="B193" s="21" t="s">
        <v>94</v>
      </c>
      <c r="C193" s="23">
        <v>20.6</v>
      </c>
      <c r="D193" s="23">
        <v>22.7</v>
      </c>
      <c r="E193" s="23">
        <v>24.6</v>
      </c>
      <c r="F193" s="23">
        <v>27.5</v>
      </c>
      <c r="G193" s="30">
        <v>31.3</v>
      </c>
      <c r="H193" s="22">
        <v>35.3</v>
      </c>
      <c r="I193" s="23">
        <v>39</v>
      </c>
      <c r="J193" s="23">
        <v>39.7</v>
      </c>
      <c r="K193" s="23">
        <v>36.7</v>
      </c>
      <c r="L193" s="30">
        <v>32.8</v>
      </c>
      <c r="M193" s="23">
        <v>30.7</v>
      </c>
      <c r="N193" s="31">
        <v>30.9</v>
      </c>
      <c r="O193" s="31">
        <v>29.9</v>
      </c>
      <c r="P193" s="31">
        <v>27.7</v>
      </c>
      <c r="Q193" s="32">
        <v>24.8</v>
      </c>
      <c r="R193" s="31">
        <v>22.3</v>
      </c>
      <c r="S193" s="31">
        <v>20.4</v>
      </c>
      <c r="T193" s="31">
        <v>18.9</v>
      </c>
      <c r="U193" s="31">
        <v>17.3</v>
      </c>
      <c r="V193" s="32">
        <v>15.6</v>
      </c>
      <c r="W193" s="28">
        <f t="shared" si="8"/>
        <v>0.32387977759518355</v>
      </c>
      <c r="X193" s="28">
        <f>SUM(X$41,$W$46:$W193)</f>
        <v>98.5043282227389</v>
      </c>
      <c r="Y193" s="29">
        <v>21.096</v>
      </c>
    </row>
    <row r="194" spans="1:25" ht="12.75">
      <c r="A194" s="20">
        <v>188</v>
      </c>
      <c r="B194" s="21" t="s">
        <v>95</v>
      </c>
      <c r="C194" s="23">
        <v>20.7</v>
      </c>
      <c r="D194" s="23">
        <v>23.7</v>
      </c>
      <c r="E194" s="23">
        <v>30.5</v>
      </c>
      <c r="F194" s="23">
        <v>33.5</v>
      </c>
      <c r="G194" s="30">
        <v>37</v>
      </c>
      <c r="H194" s="22">
        <v>35.4</v>
      </c>
      <c r="I194" s="23">
        <v>33.4</v>
      </c>
      <c r="J194" s="23">
        <v>31.7</v>
      </c>
      <c r="K194" s="23">
        <v>28.6</v>
      </c>
      <c r="L194" s="30">
        <v>27.8</v>
      </c>
      <c r="M194" s="23">
        <v>23.8</v>
      </c>
      <c r="N194" s="31">
        <v>22</v>
      </c>
      <c r="O194" s="31">
        <v>19.3</v>
      </c>
      <c r="P194" s="31">
        <v>16.5</v>
      </c>
      <c r="Q194" s="32">
        <v>14.4</v>
      </c>
      <c r="R194" s="31">
        <v>12.7</v>
      </c>
      <c r="S194" s="31">
        <v>10.8</v>
      </c>
      <c r="T194" s="31">
        <v>9</v>
      </c>
      <c r="U194" s="31">
        <v>7.6</v>
      </c>
      <c r="V194" s="32">
        <v>6.1</v>
      </c>
      <c r="W194" s="28">
        <f t="shared" si="8"/>
        <v>0.08511516339532127</v>
      </c>
      <c r="X194" s="28">
        <f>SUM(X$41,$W$46:$W194)</f>
        <v>98.58944338613422</v>
      </c>
      <c r="Y194" s="29">
        <v>5.544</v>
      </c>
    </row>
    <row r="195" spans="1:25" ht="12.75">
      <c r="A195" s="20">
        <v>189</v>
      </c>
      <c r="B195" s="21" t="s">
        <v>175</v>
      </c>
      <c r="C195" s="23">
        <v>28.8</v>
      </c>
      <c r="D195" s="23">
        <v>29.9</v>
      </c>
      <c r="E195" s="23">
        <v>31</v>
      </c>
      <c r="F195" s="23">
        <v>32.1</v>
      </c>
      <c r="G195" s="30">
        <v>34.2</v>
      </c>
      <c r="H195" s="22">
        <v>35.6</v>
      </c>
      <c r="I195" s="23">
        <v>36.7</v>
      </c>
      <c r="J195" s="23">
        <v>33.5</v>
      </c>
      <c r="K195" s="23">
        <v>28.7</v>
      </c>
      <c r="L195" s="30">
        <v>23.6</v>
      </c>
      <c r="M195" s="23">
        <v>21</v>
      </c>
      <c r="N195" s="31">
        <v>19.9</v>
      </c>
      <c r="O195" s="31">
        <v>18.3</v>
      </c>
      <c r="P195" s="31">
        <v>16.7</v>
      </c>
      <c r="Q195" s="32">
        <v>15</v>
      </c>
      <c r="R195" s="31">
        <v>13.4</v>
      </c>
      <c r="S195" s="31">
        <v>12.1</v>
      </c>
      <c r="T195" s="31">
        <v>10.9</v>
      </c>
      <c r="U195" s="31">
        <v>9.8</v>
      </c>
      <c r="V195" s="32">
        <v>8.6</v>
      </c>
      <c r="W195" s="28">
        <f t="shared" si="8"/>
        <v>0.28532924092749745</v>
      </c>
      <c r="X195" s="28">
        <f>SUM(X$41,$W$46:$W195)</f>
        <v>98.87477262706172</v>
      </c>
      <c r="Y195" s="29">
        <v>18.585</v>
      </c>
    </row>
    <row r="196" spans="1:25" ht="12.75">
      <c r="A196" s="20">
        <v>190</v>
      </c>
      <c r="B196" s="21" t="s">
        <v>198</v>
      </c>
      <c r="C196" s="23">
        <v>34</v>
      </c>
      <c r="D196" s="23">
        <v>33.8</v>
      </c>
      <c r="E196" s="23">
        <v>35.5</v>
      </c>
      <c r="F196" s="23">
        <v>43.4</v>
      </c>
      <c r="G196" s="30">
        <v>39.4</v>
      </c>
      <c r="H196" s="22">
        <v>35.9</v>
      </c>
      <c r="I196" s="23">
        <v>31.4</v>
      </c>
      <c r="J196" s="23">
        <v>25.7</v>
      </c>
      <c r="K196" s="23">
        <v>18.6</v>
      </c>
      <c r="L196" s="30">
        <v>18.8</v>
      </c>
      <c r="M196" s="23">
        <v>16.9</v>
      </c>
      <c r="N196" s="31">
        <v>16</v>
      </c>
      <c r="O196" s="31">
        <v>14.2</v>
      </c>
      <c r="P196" s="31">
        <v>12</v>
      </c>
      <c r="Q196" s="32">
        <v>10.3</v>
      </c>
      <c r="R196" s="31">
        <v>8.9</v>
      </c>
      <c r="S196" s="31">
        <v>7.9</v>
      </c>
      <c r="T196" s="31">
        <v>6.8</v>
      </c>
      <c r="U196" s="31">
        <v>5.4</v>
      </c>
      <c r="V196" s="32">
        <v>4</v>
      </c>
      <c r="W196" s="28">
        <f t="shared" si="8"/>
        <v>0.04145218996525387</v>
      </c>
      <c r="X196" s="28">
        <f>SUM(X$41,$W$46:$W196)</f>
        <v>98.91622481702697</v>
      </c>
      <c r="Y196" s="29">
        <v>2.7</v>
      </c>
    </row>
    <row r="197" spans="1:25" ht="12.75">
      <c r="A197" s="20">
        <v>191</v>
      </c>
      <c r="B197" s="21" t="s">
        <v>181</v>
      </c>
      <c r="C197" s="23">
        <v>30.8</v>
      </c>
      <c r="D197" s="23">
        <v>31.8</v>
      </c>
      <c r="E197" s="23">
        <v>33.2</v>
      </c>
      <c r="F197" s="23">
        <v>33.7</v>
      </c>
      <c r="G197" s="30">
        <v>34.9</v>
      </c>
      <c r="H197" s="22">
        <v>36.2</v>
      </c>
      <c r="I197" s="23">
        <v>35.4</v>
      </c>
      <c r="J197" s="23">
        <v>31.4</v>
      </c>
      <c r="K197" s="23">
        <v>26.8</v>
      </c>
      <c r="L197" s="30">
        <v>16.6</v>
      </c>
      <c r="M197" s="23">
        <v>8.4</v>
      </c>
      <c r="N197" s="31">
        <v>10</v>
      </c>
      <c r="O197" s="31">
        <v>11</v>
      </c>
      <c r="P197" s="31">
        <v>10.6</v>
      </c>
      <c r="Q197" s="32">
        <v>9.5</v>
      </c>
      <c r="R197" s="31">
        <v>8.5</v>
      </c>
      <c r="S197" s="31">
        <v>7.8</v>
      </c>
      <c r="T197" s="31">
        <v>7.5</v>
      </c>
      <c r="U197" s="31">
        <v>7.3</v>
      </c>
      <c r="V197" s="32">
        <v>6.9</v>
      </c>
      <c r="W197" s="28">
        <f t="shared" si="8"/>
        <v>0.2014269379052336</v>
      </c>
      <c r="X197" s="28">
        <f>SUM(X$41,$W$46:$W197)</f>
        <v>99.11765175493221</v>
      </c>
      <c r="Y197" s="29">
        <v>13.12</v>
      </c>
    </row>
    <row r="198" spans="1:25" ht="12.75">
      <c r="A198" s="20">
        <v>192</v>
      </c>
      <c r="B198" s="21" t="s">
        <v>133</v>
      </c>
      <c r="C198" s="23">
        <v>24.3</v>
      </c>
      <c r="D198" s="23">
        <v>26.3</v>
      </c>
      <c r="E198" s="23">
        <v>28.7</v>
      </c>
      <c r="F198" s="23">
        <v>31.5</v>
      </c>
      <c r="G198" s="30">
        <v>34.9</v>
      </c>
      <c r="H198" s="22">
        <v>37.1</v>
      </c>
      <c r="I198" s="23">
        <v>38.3</v>
      </c>
      <c r="J198" s="23">
        <v>36.4</v>
      </c>
      <c r="K198" s="23">
        <v>30.5</v>
      </c>
      <c r="L198" s="30">
        <v>26.3</v>
      </c>
      <c r="M198" s="23">
        <v>20.7</v>
      </c>
      <c r="N198" s="31">
        <v>19.4</v>
      </c>
      <c r="O198" s="31">
        <v>19.2</v>
      </c>
      <c r="P198" s="31">
        <v>17.7</v>
      </c>
      <c r="Q198" s="32">
        <v>15.5</v>
      </c>
      <c r="R198" s="31">
        <v>13.1</v>
      </c>
      <c r="S198" s="31">
        <v>11</v>
      </c>
      <c r="T198" s="31">
        <v>9.4</v>
      </c>
      <c r="U198" s="31">
        <v>8.3</v>
      </c>
      <c r="V198" s="32">
        <v>6.9</v>
      </c>
      <c r="W198" s="28">
        <f t="shared" si="8"/>
        <v>0.03848912601588572</v>
      </c>
      <c r="X198" s="28">
        <f>SUM(X$41,$W$46:$W198)</f>
        <v>99.1561408809481</v>
      </c>
      <c r="Y198" s="29">
        <v>2.507</v>
      </c>
    </row>
    <row r="199" spans="1:25" ht="12.75">
      <c r="A199" s="20">
        <v>193</v>
      </c>
      <c r="B199" s="21" t="s">
        <v>163</v>
      </c>
      <c r="C199" s="23">
        <v>27.8</v>
      </c>
      <c r="D199" s="23">
        <v>30</v>
      </c>
      <c r="E199" s="23">
        <v>32.4</v>
      </c>
      <c r="F199" s="23">
        <v>34.1</v>
      </c>
      <c r="G199" s="30">
        <v>36.4</v>
      </c>
      <c r="H199" s="22">
        <v>37.2</v>
      </c>
      <c r="I199" s="23">
        <v>37.7</v>
      </c>
      <c r="J199" s="23">
        <v>35</v>
      </c>
      <c r="K199" s="23">
        <v>29.2</v>
      </c>
      <c r="L199" s="30">
        <v>26.6</v>
      </c>
      <c r="M199" s="23">
        <v>25.9</v>
      </c>
      <c r="N199" s="31">
        <v>27.4</v>
      </c>
      <c r="O199" s="31">
        <v>25.7</v>
      </c>
      <c r="P199" s="31">
        <v>22.8</v>
      </c>
      <c r="Q199" s="32">
        <v>20.3</v>
      </c>
      <c r="R199" s="31">
        <v>18.8</v>
      </c>
      <c r="S199" s="31">
        <v>17.5</v>
      </c>
      <c r="T199" s="31">
        <v>16</v>
      </c>
      <c r="U199" s="31">
        <v>14.3</v>
      </c>
      <c r="V199" s="32">
        <v>12.6</v>
      </c>
      <c r="W199" s="28">
        <f t="shared" si="8"/>
        <v>0.5465394483603971</v>
      </c>
      <c r="X199" s="28">
        <f>SUM(X$41,$W$46:$W199)</f>
        <v>99.70268032930849</v>
      </c>
      <c r="Y199" s="29">
        <v>35.599</v>
      </c>
    </row>
    <row r="200" spans="1:25" ht="12.75">
      <c r="A200" s="20">
        <v>194</v>
      </c>
      <c r="B200" s="21" t="s">
        <v>128</v>
      </c>
      <c r="C200" s="23">
        <v>23.3</v>
      </c>
      <c r="D200" s="23">
        <v>27.3</v>
      </c>
      <c r="E200" s="23">
        <v>29.5</v>
      </c>
      <c r="F200" s="23">
        <v>32.9</v>
      </c>
      <c r="G200" s="30">
        <v>38</v>
      </c>
      <c r="H200" s="22">
        <v>37.6</v>
      </c>
      <c r="I200" s="23">
        <v>34.5</v>
      </c>
      <c r="J200" s="23">
        <v>28.6</v>
      </c>
      <c r="K200" s="23">
        <v>28.5</v>
      </c>
      <c r="L200" s="30">
        <v>27.6</v>
      </c>
      <c r="M200" s="23">
        <v>25.7</v>
      </c>
      <c r="N200" s="31">
        <v>23.3</v>
      </c>
      <c r="O200" s="31">
        <v>20.8</v>
      </c>
      <c r="P200" s="31">
        <v>18.8</v>
      </c>
      <c r="Q200" s="32">
        <v>17.1</v>
      </c>
      <c r="R200" s="31">
        <v>15.5</v>
      </c>
      <c r="S200" s="31">
        <v>13.9</v>
      </c>
      <c r="T200" s="31">
        <v>12.1</v>
      </c>
      <c r="U200" s="31">
        <v>10.4</v>
      </c>
      <c r="V200" s="32">
        <v>8.8</v>
      </c>
      <c r="W200" s="28">
        <f t="shared" si="8"/>
        <v>0.00724645691244438</v>
      </c>
      <c r="X200" s="28">
        <f>SUM(X$41,$W$46:$W200)</f>
        <v>99.70992678622093</v>
      </c>
      <c r="Y200" s="29">
        <v>0.472</v>
      </c>
    </row>
    <row r="201" spans="1:25" ht="12.75">
      <c r="A201" s="20">
        <v>195</v>
      </c>
      <c r="B201" s="21" t="s">
        <v>165</v>
      </c>
      <c r="C201" s="23">
        <v>27.9</v>
      </c>
      <c r="D201" s="23">
        <v>29.9</v>
      </c>
      <c r="E201" s="23">
        <v>31.7</v>
      </c>
      <c r="F201" s="23">
        <v>33.5</v>
      </c>
      <c r="G201" s="30">
        <v>35.5</v>
      </c>
      <c r="H201" s="22">
        <v>37.9</v>
      </c>
      <c r="I201" s="23">
        <v>39</v>
      </c>
      <c r="J201" s="23">
        <v>34.8</v>
      </c>
      <c r="K201" s="23">
        <v>28.7</v>
      </c>
      <c r="L201" s="30">
        <v>26.1</v>
      </c>
      <c r="M201" s="23">
        <v>24.6</v>
      </c>
      <c r="N201" s="31">
        <v>23.3</v>
      </c>
      <c r="O201" s="31">
        <v>20.9</v>
      </c>
      <c r="P201" s="31">
        <v>17.9</v>
      </c>
      <c r="Q201" s="32">
        <v>15</v>
      </c>
      <c r="R201" s="31">
        <v>12.8</v>
      </c>
      <c r="S201" s="31">
        <v>11.1</v>
      </c>
      <c r="T201" s="31">
        <v>9.7</v>
      </c>
      <c r="U201" s="31">
        <v>8.5</v>
      </c>
      <c r="V201" s="32">
        <v>6.9</v>
      </c>
      <c r="W201" s="28">
        <f t="shared" si="8"/>
        <v>0.2900732137790765</v>
      </c>
      <c r="X201" s="28">
        <f>SUM(X$41,$W$46:$W201)</f>
        <v>100.00000000000001</v>
      </c>
      <c r="Y201" s="29">
        <v>18.894</v>
      </c>
    </row>
    <row r="202" spans="1:25" ht="12.75">
      <c r="A202" s="37"/>
      <c r="B202" s="38" t="s">
        <v>205</v>
      </c>
      <c r="C202" s="39">
        <f aca="true" t="shared" si="9" ref="C202:V202">MIN(C$3:C$41,C$46:C$201)</f>
        <v>2.7</v>
      </c>
      <c r="D202" s="39">
        <f t="shared" si="9"/>
        <v>3</v>
      </c>
      <c r="E202" s="39">
        <f t="shared" si="9"/>
        <v>3.3</v>
      </c>
      <c r="F202" s="39">
        <f t="shared" si="9"/>
        <v>2.1</v>
      </c>
      <c r="G202" s="40">
        <f t="shared" si="9"/>
        <v>-0.9</v>
      </c>
      <c r="H202" s="41">
        <f t="shared" si="9"/>
        <v>-20</v>
      </c>
      <c r="I202" s="39">
        <f t="shared" si="9"/>
        <v>-1.3</v>
      </c>
      <c r="J202" s="39">
        <f t="shared" si="9"/>
        <v>-1.8</v>
      </c>
      <c r="K202" s="41">
        <f t="shared" si="9"/>
        <v>-3</v>
      </c>
      <c r="L202" s="42">
        <f t="shared" si="9"/>
        <v>-6.5</v>
      </c>
      <c r="M202" s="41">
        <f t="shared" si="9"/>
        <v>-7.4</v>
      </c>
      <c r="N202" s="41">
        <f t="shared" si="9"/>
        <v>-7.2</v>
      </c>
      <c r="O202" s="41">
        <f t="shared" si="9"/>
        <v>-7.4</v>
      </c>
      <c r="P202" s="41">
        <f t="shared" si="9"/>
        <v>-7.8</v>
      </c>
      <c r="Q202" s="42">
        <f t="shared" si="9"/>
        <v>-8.3</v>
      </c>
      <c r="R202" s="41">
        <f t="shared" si="9"/>
        <v>-8.8</v>
      </c>
      <c r="S202" s="41">
        <f t="shared" si="9"/>
        <v>-9.2</v>
      </c>
      <c r="T202" s="41">
        <f t="shared" si="9"/>
        <v>-9.4</v>
      </c>
      <c r="U202" s="41">
        <f t="shared" si="9"/>
        <v>-9.9</v>
      </c>
      <c r="V202" s="42">
        <f t="shared" si="9"/>
        <v>-10.5</v>
      </c>
      <c r="W202" s="43"/>
      <c r="X202" s="43"/>
      <c r="Y202" s="44"/>
    </row>
    <row r="203" spans="1:25" ht="12.75">
      <c r="A203" s="45"/>
      <c r="B203" s="46" t="s">
        <v>206</v>
      </c>
      <c r="C203" s="47">
        <f aca="true" t="shared" si="10" ref="C203:V203">SUM(C$3:C$41,C$46:C$201)/195</f>
        <v>21.110256410256405</v>
      </c>
      <c r="D203" s="47">
        <f t="shared" si="10"/>
        <v>22.43897435897436</v>
      </c>
      <c r="E203" s="47">
        <f t="shared" si="10"/>
        <v>23.052307692307682</v>
      </c>
      <c r="F203" s="47">
        <f t="shared" si="10"/>
        <v>22.19948717948718</v>
      </c>
      <c r="G203" s="48">
        <f t="shared" si="10"/>
        <v>21.561538461538465</v>
      </c>
      <c r="H203" s="47">
        <f t="shared" si="10"/>
        <v>20.63589743589745</v>
      </c>
      <c r="I203" s="47">
        <f t="shared" si="10"/>
        <v>20.878461538461544</v>
      </c>
      <c r="J203" s="47">
        <f t="shared" si="10"/>
        <v>19.99487179487179</v>
      </c>
      <c r="K203" s="47">
        <f t="shared" si="10"/>
        <v>17.946153846153837</v>
      </c>
      <c r="L203" s="48">
        <f t="shared" si="10"/>
        <v>15.840512820512819</v>
      </c>
      <c r="M203" s="47">
        <f t="shared" si="10"/>
        <v>14.221538461538461</v>
      </c>
      <c r="N203" s="49">
        <f t="shared" si="10"/>
        <v>13.275384615384619</v>
      </c>
      <c r="O203" s="49">
        <f t="shared" si="10"/>
        <v>12.202051282051277</v>
      </c>
      <c r="P203" s="49">
        <f t="shared" si="10"/>
        <v>10.947692307692312</v>
      </c>
      <c r="Q203" s="50">
        <f t="shared" si="10"/>
        <v>9.549230769230768</v>
      </c>
      <c r="R203" s="49">
        <f t="shared" si="10"/>
        <v>8.148717948717952</v>
      </c>
      <c r="S203" s="49">
        <f t="shared" si="10"/>
        <v>6.824615384615388</v>
      </c>
      <c r="T203" s="49">
        <f t="shared" si="10"/>
        <v>5.615384615384617</v>
      </c>
      <c r="U203" s="49">
        <f t="shared" si="10"/>
        <v>4.495897435897434</v>
      </c>
      <c r="V203" s="50">
        <f t="shared" si="10"/>
        <v>3.4235897435897433</v>
      </c>
      <c r="W203" s="51"/>
      <c r="X203" s="51" t="s">
        <v>207</v>
      </c>
      <c r="Y203" s="52">
        <f>SUM(Y$3:Y$41,Y$46:Y$201)</f>
        <v>6513.5279999999975</v>
      </c>
    </row>
    <row r="204" spans="1:25" ht="12.75">
      <c r="A204" s="53"/>
      <c r="B204" s="54" t="s">
        <v>208</v>
      </c>
      <c r="C204" s="55">
        <f aca="true" t="shared" si="11" ref="C204:V204">MAX(C$3:C$41,C$46:C$201)</f>
        <v>37.3</v>
      </c>
      <c r="D204" s="55">
        <f t="shared" si="11"/>
        <v>37.3</v>
      </c>
      <c r="E204" s="55">
        <f t="shared" si="11"/>
        <v>38.1</v>
      </c>
      <c r="F204" s="55">
        <f t="shared" si="11"/>
        <v>43.4</v>
      </c>
      <c r="G204" s="56">
        <f t="shared" si="11"/>
        <v>39.4</v>
      </c>
      <c r="H204" s="55">
        <f t="shared" si="11"/>
        <v>37.9</v>
      </c>
      <c r="I204" s="55">
        <f t="shared" si="11"/>
        <v>39</v>
      </c>
      <c r="J204" s="55">
        <f t="shared" si="11"/>
        <v>39.7</v>
      </c>
      <c r="K204" s="55">
        <f t="shared" si="11"/>
        <v>38.7</v>
      </c>
      <c r="L204" s="56">
        <f t="shared" si="11"/>
        <v>37</v>
      </c>
      <c r="M204" s="55">
        <f t="shared" si="11"/>
        <v>35.6</v>
      </c>
      <c r="N204" s="57">
        <f t="shared" si="11"/>
        <v>35.2</v>
      </c>
      <c r="O204" s="57">
        <f t="shared" si="11"/>
        <v>34.7</v>
      </c>
      <c r="P204" s="57">
        <f t="shared" si="11"/>
        <v>34.1</v>
      </c>
      <c r="Q204" s="58">
        <f t="shared" si="11"/>
        <v>33.5</v>
      </c>
      <c r="R204" s="57">
        <f t="shared" si="11"/>
        <v>32.4</v>
      </c>
      <c r="S204" s="57">
        <f t="shared" si="11"/>
        <v>30.7</v>
      </c>
      <c r="T204" s="57">
        <f t="shared" si="11"/>
        <v>28.6</v>
      </c>
      <c r="U204" s="57">
        <f t="shared" si="11"/>
        <v>26.1</v>
      </c>
      <c r="V204" s="58">
        <f t="shared" si="11"/>
        <v>23.9</v>
      </c>
      <c r="W204" s="59"/>
      <c r="X204" s="59"/>
      <c r="Y204" s="60"/>
    </row>
    <row r="205" spans="1:25" ht="12.75">
      <c r="A205" s="61"/>
      <c r="B205" s="62" t="s">
        <v>48</v>
      </c>
      <c r="C205" s="61">
        <v>0</v>
      </c>
      <c r="D205" s="61">
        <v>0</v>
      </c>
      <c r="E205" s="61">
        <v>0</v>
      </c>
      <c r="F205" s="61">
        <v>0</v>
      </c>
      <c r="G205" s="62">
        <v>0</v>
      </c>
      <c r="H205" s="63">
        <v>2</v>
      </c>
      <c r="I205" s="61">
        <v>0</v>
      </c>
      <c r="J205" s="61">
        <v>0</v>
      </c>
      <c r="K205" s="63">
        <v>6</v>
      </c>
      <c r="L205" s="64">
        <v>7</v>
      </c>
      <c r="M205" s="63">
        <v>10</v>
      </c>
      <c r="N205" s="63">
        <v>11</v>
      </c>
      <c r="O205" s="63">
        <v>15</v>
      </c>
      <c r="P205" s="63">
        <v>19</v>
      </c>
      <c r="Q205" s="64">
        <v>21</v>
      </c>
      <c r="R205" s="63">
        <v>25</v>
      </c>
      <c r="S205" s="63">
        <v>34</v>
      </c>
      <c r="T205" s="63">
        <v>38</v>
      </c>
      <c r="U205" s="63">
        <v>44</v>
      </c>
      <c r="V205" s="64">
        <v>50</v>
      </c>
      <c r="W205" s="61"/>
      <c r="X205" s="61"/>
      <c r="Y205" s="62"/>
    </row>
    <row r="208" ht="12.75">
      <c r="B208" t="s">
        <v>209</v>
      </c>
    </row>
    <row r="209" ht="12.75">
      <c r="B209" t="s">
        <v>210</v>
      </c>
    </row>
    <row r="211" ht="12.75">
      <c r="B211" t="s">
        <v>211</v>
      </c>
    </row>
    <row r="212" ht="12.75">
      <c r="B212" t="s">
        <v>212</v>
      </c>
    </row>
    <row r="213" ht="12.75">
      <c r="B213" t="s">
        <v>213</v>
      </c>
    </row>
    <row r="215" ht="12.75">
      <c r="B215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7"/>
  <dimension ref="A1:Y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70" customWidth="1"/>
    <col min="2" max="2" width="16.7109375" style="0" customWidth="1"/>
    <col min="3" max="22" width="5.8515625" style="71" customWidth="1"/>
    <col min="23" max="23" width="7.7109375" style="72" customWidth="1"/>
    <col min="24" max="24" width="6.28125" style="72" customWidth="1"/>
    <col min="25" max="25" width="9.28125" style="73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5"/>
      <c r="X1" s="5" t="s">
        <v>1</v>
      </c>
      <c r="Y1" s="6"/>
    </row>
    <row r="2" spans="1:25" ht="12.75">
      <c r="A2" s="1"/>
      <c r="B2" s="2"/>
      <c r="C2" s="7">
        <v>1955</v>
      </c>
      <c r="D2" s="7">
        <v>1960</v>
      </c>
      <c r="E2" s="7">
        <v>1965</v>
      </c>
      <c r="F2" s="7">
        <v>1970</v>
      </c>
      <c r="G2" s="8">
        <v>1975</v>
      </c>
      <c r="H2" s="7">
        <v>1980</v>
      </c>
      <c r="I2" s="7">
        <v>1985</v>
      </c>
      <c r="J2" s="7">
        <v>1990</v>
      </c>
      <c r="K2" s="7">
        <v>1995</v>
      </c>
      <c r="L2" s="8">
        <v>2000</v>
      </c>
      <c r="M2" s="7">
        <v>2005</v>
      </c>
      <c r="N2" s="7">
        <v>2010</v>
      </c>
      <c r="O2" s="7">
        <v>2015</v>
      </c>
      <c r="P2" s="7">
        <v>2020</v>
      </c>
      <c r="Q2" s="8">
        <v>2025</v>
      </c>
      <c r="R2" s="7">
        <v>2030</v>
      </c>
      <c r="S2" s="7">
        <v>2035</v>
      </c>
      <c r="T2" s="7">
        <v>2040</v>
      </c>
      <c r="U2" s="7">
        <v>2045</v>
      </c>
      <c r="V2" s="8">
        <v>2050</v>
      </c>
      <c r="W2" s="7" t="s">
        <v>2</v>
      </c>
      <c r="X2" s="7" t="s">
        <v>3</v>
      </c>
      <c r="Y2" s="8" t="s">
        <v>4</v>
      </c>
    </row>
    <row r="3" spans="1:25" ht="12.75">
      <c r="A3" s="9">
        <v>1</v>
      </c>
      <c r="B3" s="10" t="s">
        <v>13</v>
      </c>
      <c r="C3" s="12">
        <v>4.9</v>
      </c>
      <c r="D3" s="12">
        <v>4.9</v>
      </c>
      <c r="E3" s="12">
        <v>6</v>
      </c>
      <c r="F3" s="12">
        <v>3.6</v>
      </c>
      <c r="G3" s="13">
        <v>-0.9</v>
      </c>
      <c r="H3" s="12">
        <v>-1.9</v>
      </c>
      <c r="I3" s="11">
        <v>-1.3</v>
      </c>
      <c r="J3" s="12">
        <v>-0.5</v>
      </c>
      <c r="K3" s="12">
        <v>-1.2</v>
      </c>
      <c r="L3" s="13">
        <v>-1.2</v>
      </c>
      <c r="M3" s="12">
        <v>-1.6</v>
      </c>
      <c r="N3" s="16">
        <v>-2.5</v>
      </c>
      <c r="O3" s="16">
        <v>-3.1</v>
      </c>
      <c r="P3" s="16">
        <v>-3.4</v>
      </c>
      <c r="Q3" s="17">
        <v>-3.8</v>
      </c>
      <c r="R3" s="16">
        <v>-4.4</v>
      </c>
      <c r="S3" s="16">
        <v>-4.9</v>
      </c>
      <c r="T3" s="16">
        <v>-5.3</v>
      </c>
      <c r="U3" s="16">
        <v>-5.6</v>
      </c>
      <c r="V3" s="17">
        <v>-5.7</v>
      </c>
      <c r="W3" s="18">
        <f aca="true" t="shared" si="0" ref="W3:W41">100*$Y3/$Y$203</f>
        <v>1.2689282981511714</v>
      </c>
      <c r="X3" s="18">
        <f>SUM($W$3:$W3)</f>
        <v>1.2689282981511714</v>
      </c>
      <c r="Y3" s="19">
        <v>82.652</v>
      </c>
    </row>
    <row r="4" spans="1:25" ht="12.75">
      <c r="A4" s="20">
        <v>2</v>
      </c>
      <c r="B4" s="21" t="s">
        <v>22</v>
      </c>
      <c r="C4" s="23">
        <v>9.7</v>
      </c>
      <c r="D4" s="23">
        <v>7.5</v>
      </c>
      <c r="E4" s="23">
        <v>3.3</v>
      </c>
      <c r="F4" s="23">
        <v>3.5</v>
      </c>
      <c r="G4" s="30">
        <v>3.9</v>
      </c>
      <c r="H4" s="23">
        <v>3.5</v>
      </c>
      <c r="I4" s="22">
        <v>-1.1</v>
      </c>
      <c r="J4" s="23">
        <v>-1.8</v>
      </c>
      <c r="K4" s="33">
        <v>-2.6</v>
      </c>
      <c r="L4" s="34">
        <v>-3.9</v>
      </c>
      <c r="M4" s="33">
        <v>-3.8</v>
      </c>
      <c r="N4" s="33">
        <v>-3.9</v>
      </c>
      <c r="O4" s="33">
        <v>-4.2</v>
      </c>
      <c r="P4" s="33">
        <v>-4.3</v>
      </c>
      <c r="Q4" s="34">
        <v>-4.6</v>
      </c>
      <c r="R4" s="33">
        <v>-5.1</v>
      </c>
      <c r="S4" s="33">
        <v>-5.6</v>
      </c>
      <c r="T4" s="33">
        <v>-5.8</v>
      </c>
      <c r="U4" s="33">
        <v>-5.7</v>
      </c>
      <c r="V4" s="34">
        <v>-5.5</v>
      </c>
      <c r="W4" s="28">
        <f t="shared" si="0"/>
        <v>0.15484695851464833</v>
      </c>
      <c r="X4" s="28">
        <f>SUM($W$3:$W4)</f>
        <v>1.4237752566658197</v>
      </c>
      <c r="Y4" s="29">
        <v>10.086</v>
      </c>
    </row>
    <row r="5" spans="1:25" ht="12.75">
      <c r="A5" s="20">
        <v>3</v>
      </c>
      <c r="B5" s="21" t="s">
        <v>21</v>
      </c>
      <c r="C5" s="23">
        <v>8.9</v>
      </c>
      <c r="D5" s="23">
        <v>7.7</v>
      </c>
      <c r="E5" s="23">
        <v>7.5</v>
      </c>
      <c r="F5" s="23">
        <v>6.4</v>
      </c>
      <c r="G5" s="30">
        <v>4.5</v>
      </c>
      <c r="H5" s="23">
        <v>1.9</v>
      </c>
      <c r="I5" s="22">
        <v>-0.7999999999999989</v>
      </c>
      <c r="J5" s="23">
        <v>-0.1999999999999993</v>
      </c>
      <c r="K5" s="23">
        <v>1.2</v>
      </c>
      <c r="L5" s="30">
        <v>1.2</v>
      </c>
      <c r="M5" s="23">
        <v>1.3</v>
      </c>
      <c r="N5" s="31">
        <v>0.8999999999999986</v>
      </c>
      <c r="O5" s="31">
        <v>0.1999999999999993</v>
      </c>
      <c r="P5" s="31">
        <v>0.09999999999999964</v>
      </c>
      <c r="Q5" s="32">
        <v>0.09999999999999964</v>
      </c>
      <c r="R5" s="31">
        <v>-0.1999999999999993</v>
      </c>
      <c r="S5" s="26">
        <v>-1</v>
      </c>
      <c r="T5" s="26">
        <v>-1.7</v>
      </c>
      <c r="U5" s="35">
        <v>-2.2</v>
      </c>
      <c r="V5" s="36">
        <v>-2.2</v>
      </c>
      <c r="W5" s="28">
        <f t="shared" si="0"/>
        <v>0.08316537520065931</v>
      </c>
      <c r="X5" s="28">
        <f>SUM($W$3:$W5)</f>
        <v>1.506940631866479</v>
      </c>
      <c r="Y5" s="29">
        <v>5.417</v>
      </c>
    </row>
    <row r="6" spans="1:25" ht="12.75">
      <c r="A6" s="20">
        <v>4</v>
      </c>
      <c r="B6" s="21" t="s">
        <v>8</v>
      </c>
      <c r="C6" s="23">
        <v>3</v>
      </c>
      <c r="D6" s="23">
        <v>3</v>
      </c>
      <c r="E6" s="23">
        <v>5.5</v>
      </c>
      <c r="F6" s="23">
        <v>3.7</v>
      </c>
      <c r="G6" s="30">
        <v>0.7000000000000011</v>
      </c>
      <c r="H6" s="23">
        <v>-0.6</v>
      </c>
      <c r="I6" s="22">
        <v>-0.09999999999999964</v>
      </c>
      <c r="J6" s="23">
        <v>1.4</v>
      </c>
      <c r="K6" s="23">
        <v>0.4</v>
      </c>
      <c r="L6" s="30">
        <v>0.3000000000000007</v>
      </c>
      <c r="M6" s="23">
        <v>0.6</v>
      </c>
      <c r="N6" s="31">
        <v>-0.09999999999999964</v>
      </c>
      <c r="O6" s="31">
        <v>-0.9</v>
      </c>
      <c r="P6" s="31">
        <v>-1.3</v>
      </c>
      <c r="Q6" s="32">
        <v>-1.7</v>
      </c>
      <c r="R6" s="33">
        <v>-2.4</v>
      </c>
      <c r="S6" s="33">
        <v>-3.3</v>
      </c>
      <c r="T6" s="33">
        <v>-4.3</v>
      </c>
      <c r="U6" s="33">
        <v>-5.1</v>
      </c>
      <c r="V6" s="34">
        <v>-5.5</v>
      </c>
      <c r="W6" s="28">
        <f t="shared" si="0"/>
        <v>0.0022875467795640094</v>
      </c>
      <c r="X6" s="28">
        <f>SUM($W$3:$W6)</f>
        <v>1.509228178646043</v>
      </c>
      <c r="Y6" s="29">
        <v>0.149</v>
      </c>
    </row>
    <row r="7" spans="1:25" ht="12.75">
      <c r="A7" s="20">
        <v>5</v>
      </c>
      <c r="B7" s="21" t="s">
        <v>5</v>
      </c>
      <c r="C7" s="23">
        <v>2.7</v>
      </c>
      <c r="D7" s="23">
        <v>4.3</v>
      </c>
      <c r="E7" s="23">
        <v>5.9</v>
      </c>
      <c r="F7" s="23">
        <v>4</v>
      </c>
      <c r="G7" s="30">
        <v>0.9</v>
      </c>
      <c r="H7" s="23">
        <v>-0.8000000000000007</v>
      </c>
      <c r="I7" s="22">
        <v>0</v>
      </c>
      <c r="J7" s="23">
        <v>0.4</v>
      </c>
      <c r="K7" s="23">
        <v>1.4</v>
      </c>
      <c r="L7" s="30">
        <v>0.3000000000000007</v>
      </c>
      <c r="M7" s="23">
        <v>0</v>
      </c>
      <c r="N7" s="31">
        <v>-0.20000000000000107</v>
      </c>
      <c r="O7" s="31">
        <v>-0.6</v>
      </c>
      <c r="P7" s="31">
        <v>-0.9</v>
      </c>
      <c r="Q7" s="32">
        <v>-1.2</v>
      </c>
      <c r="R7" s="31">
        <v>-1.8</v>
      </c>
      <c r="S7" s="33">
        <v>-2.5</v>
      </c>
      <c r="T7" s="33">
        <v>-3.1</v>
      </c>
      <c r="U7" s="33">
        <v>-3.4</v>
      </c>
      <c r="V7" s="34">
        <v>-3.6</v>
      </c>
      <c r="W7" s="28">
        <f t="shared" si="0"/>
        <v>0.12730428118217962</v>
      </c>
      <c r="X7" s="28">
        <f>SUM($W$3:$W7)</f>
        <v>1.6365324598282227</v>
      </c>
      <c r="Y7" s="29">
        <v>8.292</v>
      </c>
    </row>
    <row r="8" spans="1:25" ht="12.75">
      <c r="A8" s="20">
        <v>6</v>
      </c>
      <c r="B8" s="21" t="s">
        <v>14</v>
      </c>
      <c r="C8" s="23">
        <v>5.7</v>
      </c>
      <c r="D8" s="23">
        <v>4.9</v>
      </c>
      <c r="E8" s="23">
        <v>4.7</v>
      </c>
      <c r="F8" s="23">
        <v>4.6</v>
      </c>
      <c r="G8" s="30">
        <v>3.2</v>
      </c>
      <c r="H8" s="23">
        <v>0.7999999999999989</v>
      </c>
      <c r="I8" s="22">
        <v>0.3000000000000007</v>
      </c>
      <c r="J8" s="23">
        <v>1.8</v>
      </c>
      <c r="K8" s="23">
        <v>2.7</v>
      </c>
      <c r="L8" s="30">
        <v>-0.1999999999999993</v>
      </c>
      <c r="M8" s="23">
        <v>0.4</v>
      </c>
      <c r="N8" s="31">
        <v>1.2</v>
      </c>
      <c r="O8" s="31">
        <v>1.5</v>
      </c>
      <c r="P8" s="31">
        <v>1.8</v>
      </c>
      <c r="Q8" s="27">
        <v>1.5</v>
      </c>
      <c r="R8" s="26">
        <v>0.6999999999999993</v>
      </c>
      <c r="S8" s="26">
        <v>-0.09999999999999964</v>
      </c>
      <c r="T8" s="26">
        <v>-0.4</v>
      </c>
      <c r="U8" s="26">
        <v>-0.1999999999999993</v>
      </c>
      <c r="V8" s="27">
        <v>0</v>
      </c>
      <c r="W8" s="28">
        <f t="shared" si="0"/>
        <v>0.1387573677429498</v>
      </c>
      <c r="X8" s="28">
        <f>SUM($W$3:$W8)</f>
        <v>1.7752898275711726</v>
      </c>
      <c r="Y8" s="29">
        <v>9.038</v>
      </c>
    </row>
    <row r="9" spans="1:25" ht="12.75">
      <c r="A9" s="20">
        <v>7</v>
      </c>
      <c r="B9" s="21" t="s">
        <v>7</v>
      </c>
      <c r="C9" s="23">
        <v>3</v>
      </c>
      <c r="D9" s="23">
        <v>4</v>
      </c>
      <c r="E9" s="23">
        <v>4</v>
      </c>
      <c r="F9" s="23">
        <v>2.1</v>
      </c>
      <c r="G9" s="30">
        <v>-0.5</v>
      </c>
      <c r="H9" s="23">
        <v>-0.4</v>
      </c>
      <c r="I9" s="22">
        <v>0.4</v>
      </c>
      <c r="J9" s="23">
        <v>1.4</v>
      </c>
      <c r="K9" s="23">
        <v>2.7</v>
      </c>
      <c r="L9" s="30">
        <v>3.8</v>
      </c>
      <c r="M9" s="23">
        <v>3.1</v>
      </c>
      <c r="N9" s="31">
        <v>2.8</v>
      </c>
      <c r="O9" s="26">
        <v>2.7</v>
      </c>
      <c r="P9" s="26">
        <v>3.2</v>
      </c>
      <c r="Q9" s="27">
        <v>3.8</v>
      </c>
      <c r="R9" s="26">
        <v>4.2</v>
      </c>
      <c r="S9" s="26">
        <v>3.8</v>
      </c>
      <c r="T9" s="26">
        <v>3.2</v>
      </c>
      <c r="U9" s="26">
        <v>2.8</v>
      </c>
      <c r="V9" s="27">
        <v>2.7</v>
      </c>
      <c r="W9" s="28">
        <f t="shared" si="0"/>
        <v>0.007016166968192969</v>
      </c>
      <c r="X9" s="28">
        <f>SUM($W$3:$W9)</f>
        <v>1.7823059945393656</v>
      </c>
      <c r="Y9" s="29">
        <v>0.457</v>
      </c>
    </row>
    <row r="10" spans="1:25" ht="12.75">
      <c r="A10" s="20">
        <v>8</v>
      </c>
      <c r="B10" s="21" t="s">
        <v>11</v>
      </c>
      <c r="C10" s="23">
        <v>4.4</v>
      </c>
      <c r="D10" s="23">
        <v>5.3</v>
      </c>
      <c r="E10" s="23">
        <v>4.6</v>
      </c>
      <c r="F10" s="23">
        <v>2.7</v>
      </c>
      <c r="G10" s="30">
        <v>1.5</v>
      </c>
      <c r="H10" s="23">
        <v>0.5</v>
      </c>
      <c r="I10" s="22">
        <v>0.5</v>
      </c>
      <c r="J10" s="23">
        <v>1.3</v>
      </c>
      <c r="K10" s="23">
        <v>1.4</v>
      </c>
      <c r="L10" s="30">
        <v>0.8999999999999986</v>
      </c>
      <c r="M10" s="23">
        <v>0.5</v>
      </c>
      <c r="N10" s="31">
        <v>0.4</v>
      </c>
      <c r="O10" s="31">
        <v>-0.20000000000000107</v>
      </c>
      <c r="P10" s="31">
        <v>-0.6</v>
      </c>
      <c r="Q10" s="32">
        <v>-0.8000000000000007</v>
      </c>
      <c r="R10" s="31">
        <v>-1.1</v>
      </c>
      <c r="S10" s="31">
        <v>-1.7</v>
      </c>
      <c r="T10" s="33">
        <v>-2.3</v>
      </c>
      <c r="U10" s="33">
        <v>-2.9</v>
      </c>
      <c r="V10" s="34">
        <v>-3.1</v>
      </c>
      <c r="W10" s="28">
        <f t="shared" si="0"/>
        <v>0.15963698935507764</v>
      </c>
      <c r="X10" s="28">
        <f>SUM($W$3:$W10)</f>
        <v>1.9419429838944433</v>
      </c>
      <c r="Y10" s="29">
        <v>10.398</v>
      </c>
    </row>
    <row r="11" spans="1:25" ht="12.75">
      <c r="A11" s="20">
        <v>9</v>
      </c>
      <c r="B11" s="21" t="s">
        <v>18</v>
      </c>
      <c r="C11" s="23">
        <v>8.5</v>
      </c>
      <c r="D11" s="23">
        <v>5.5</v>
      </c>
      <c r="E11" s="23">
        <v>4.2</v>
      </c>
      <c r="F11" s="23">
        <v>2.9</v>
      </c>
      <c r="G11" s="30">
        <v>5</v>
      </c>
      <c r="H11" s="23">
        <v>5</v>
      </c>
      <c r="I11" s="22">
        <v>0.8999999999999986</v>
      </c>
      <c r="J11" s="23">
        <v>0.29999999999999893</v>
      </c>
      <c r="K11" s="23">
        <v>0</v>
      </c>
      <c r="L11" s="30">
        <v>-2</v>
      </c>
      <c r="M11" s="23">
        <v>-1.8</v>
      </c>
      <c r="N11" s="31">
        <v>-1.7</v>
      </c>
      <c r="O11" s="33">
        <v>-2.3</v>
      </c>
      <c r="P11" s="33">
        <v>-3.1</v>
      </c>
      <c r="Q11" s="34">
        <v>-4.1</v>
      </c>
      <c r="R11" s="33">
        <v>-5.2</v>
      </c>
      <c r="S11" s="33">
        <v>-6</v>
      </c>
      <c r="T11" s="33">
        <v>-6.3</v>
      </c>
      <c r="U11" s="33">
        <v>-6.5</v>
      </c>
      <c r="V11" s="34">
        <v>-6.7</v>
      </c>
      <c r="W11" s="28">
        <f t="shared" si="0"/>
        <v>0.1564743407873583</v>
      </c>
      <c r="X11" s="28">
        <f>SUM($W$3:$W11)</f>
        <v>2.0984173246818014</v>
      </c>
      <c r="Y11" s="29">
        <v>10.192</v>
      </c>
    </row>
    <row r="12" spans="1:25" ht="12.75">
      <c r="A12" s="20">
        <v>10</v>
      </c>
      <c r="B12" s="21" t="s">
        <v>17</v>
      </c>
      <c r="C12" s="23">
        <v>8.4</v>
      </c>
      <c r="D12" s="23">
        <v>8.4</v>
      </c>
      <c r="E12" s="23">
        <v>9</v>
      </c>
      <c r="F12" s="23">
        <v>8.1</v>
      </c>
      <c r="G12" s="30">
        <v>6.3</v>
      </c>
      <c r="H12" s="23">
        <v>3.2</v>
      </c>
      <c r="I12" s="22">
        <v>1</v>
      </c>
      <c r="J12" s="23">
        <v>0.4</v>
      </c>
      <c r="K12" s="23">
        <v>0</v>
      </c>
      <c r="L12" s="30">
        <v>-0.7000000000000011</v>
      </c>
      <c r="M12" s="23">
        <v>-0.5</v>
      </c>
      <c r="N12" s="31">
        <v>-1.3</v>
      </c>
      <c r="O12" s="33">
        <v>-2.6</v>
      </c>
      <c r="P12" s="33">
        <v>-3.6</v>
      </c>
      <c r="Q12" s="34">
        <v>-4.1</v>
      </c>
      <c r="R12" s="33">
        <v>-4.3</v>
      </c>
      <c r="S12" s="33">
        <v>-4.4</v>
      </c>
      <c r="T12" s="33">
        <v>-4.7</v>
      </c>
      <c r="U12" s="33">
        <v>-5.1</v>
      </c>
      <c r="V12" s="34">
        <v>-5.7</v>
      </c>
      <c r="W12" s="28">
        <f t="shared" si="0"/>
        <v>0.9003722713712141</v>
      </c>
      <c r="X12" s="28">
        <f>SUM($W$3:$W12)</f>
        <v>2.9987895960530153</v>
      </c>
      <c r="Y12" s="29">
        <v>58.646</v>
      </c>
    </row>
    <row r="13" spans="1:25" ht="12.75">
      <c r="A13" s="20">
        <v>11</v>
      </c>
      <c r="B13" s="21" t="s">
        <v>9</v>
      </c>
      <c r="C13" s="23">
        <v>4.2</v>
      </c>
      <c r="D13" s="23">
        <v>4.9</v>
      </c>
      <c r="E13" s="23">
        <v>6.6</v>
      </c>
      <c r="F13" s="23">
        <v>5.7</v>
      </c>
      <c r="G13" s="30">
        <v>2.7</v>
      </c>
      <c r="H13" s="23">
        <v>0.5</v>
      </c>
      <c r="I13" s="22">
        <v>1.7</v>
      </c>
      <c r="J13" s="23">
        <v>2.3</v>
      </c>
      <c r="K13" s="23">
        <v>1.9</v>
      </c>
      <c r="L13" s="30">
        <v>1.4</v>
      </c>
      <c r="M13" s="23">
        <v>1.4</v>
      </c>
      <c r="N13" s="31">
        <v>2.1</v>
      </c>
      <c r="O13" s="31">
        <v>2</v>
      </c>
      <c r="P13" s="31">
        <v>1.8</v>
      </c>
      <c r="Q13" s="27">
        <v>1.5</v>
      </c>
      <c r="R13" s="26">
        <v>1</v>
      </c>
      <c r="S13" s="26">
        <v>0.3000000000000007</v>
      </c>
      <c r="T13" s="26">
        <v>0</v>
      </c>
      <c r="U13" s="26">
        <v>-0.1999999999999993</v>
      </c>
      <c r="V13" s="27">
        <v>-0.3000000000000007</v>
      </c>
      <c r="W13" s="28">
        <f t="shared" si="0"/>
        <v>0.9249211794284145</v>
      </c>
      <c r="X13" s="28">
        <f>SUM($W$3:$W13)</f>
        <v>3.92371077548143</v>
      </c>
      <c r="Y13" s="29">
        <v>60.245</v>
      </c>
    </row>
    <row r="14" spans="1:25" ht="12.75">
      <c r="A14" s="20">
        <v>12</v>
      </c>
      <c r="B14" s="21" t="s">
        <v>25</v>
      </c>
      <c r="C14" s="23">
        <v>10.5</v>
      </c>
      <c r="D14" s="23">
        <v>9.3</v>
      </c>
      <c r="E14" s="23">
        <v>7.9</v>
      </c>
      <c r="F14" s="23">
        <v>7.9</v>
      </c>
      <c r="G14" s="30">
        <v>5.8</v>
      </c>
      <c r="H14" s="23">
        <v>2.9</v>
      </c>
      <c r="I14" s="22">
        <v>2.1</v>
      </c>
      <c r="J14" s="23">
        <v>2.6</v>
      </c>
      <c r="K14" s="23">
        <v>3.5</v>
      </c>
      <c r="L14" s="30">
        <v>3.5</v>
      </c>
      <c r="M14" s="23">
        <v>2.8</v>
      </c>
      <c r="N14" s="31">
        <v>2.8</v>
      </c>
      <c r="O14" s="26">
        <v>2.8</v>
      </c>
      <c r="P14" s="26">
        <v>2.9</v>
      </c>
      <c r="Q14" s="27">
        <v>2.9</v>
      </c>
      <c r="R14" s="26">
        <v>2.4</v>
      </c>
      <c r="S14" s="26">
        <v>1.5</v>
      </c>
      <c r="T14" s="26">
        <v>0.7000000000000011</v>
      </c>
      <c r="U14" s="26">
        <v>0.1999999999999993</v>
      </c>
      <c r="V14" s="27">
        <v>0.09999999999999964</v>
      </c>
      <c r="W14" s="28">
        <f t="shared" si="0"/>
        <v>0.07122100342548618</v>
      </c>
      <c r="X14" s="28">
        <f>SUM($W$3:$W14)</f>
        <v>3.994931778906916</v>
      </c>
      <c r="Y14" s="29">
        <v>4.639</v>
      </c>
    </row>
    <row r="15" spans="1:25" ht="12.75">
      <c r="A15" s="20">
        <v>13</v>
      </c>
      <c r="B15" s="21" t="s">
        <v>12</v>
      </c>
      <c r="C15" s="23">
        <v>4.8</v>
      </c>
      <c r="D15" s="23">
        <v>6.3</v>
      </c>
      <c r="E15" s="23">
        <v>5.4</v>
      </c>
      <c r="F15" s="23">
        <v>3.4</v>
      </c>
      <c r="G15" s="30">
        <v>2.9</v>
      </c>
      <c r="H15" s="23">
        <v>1.4</v>
      </c>
      <c r="I15" s="22">
        <v>2.3</v>
      </c>
      <c r="J15" s="23">
        <v>3.1</v>
      </c>
      <c r="K15" s="33">
        <v>-3</v>
      </c>
      <c r="L15" s="34">
        <v>-5.9</v>
      </c>
      <c r="M15" s="33">
        <v>-4.9</v>
      </c>
      <c r="N15" s="33">
        <v>-4.3</v>
      </c>
      <c r="O15" s="33">
        <v>-4</v>
      </c>
      <c r="P15" s="33">
        <v>-4.2</v>
      </c>
      <c r="Q15" s="34">
        <v>-4.9</v>
      </c>
      <c r="R15" s="33">
        <v>-5.9</v>
      </c>
      <c r="S15" s="33">
        <v>-6.6</v>
      </c>
      <c r="T15" s="33">
        <v>-6.6</v>
      </c>
      <c r="U15" s="33">
        <v>-6.3</v>
      </c>
      <c r="V15" s="34">
        <v>-6.3</v>
      </c>
      <c r="W15" s="28">
        <f t="shared" si="0"/>
        <v>0.03534183011111645</v>
      </c>
      <c r="X15" s="28">
        <f>SUM($W$3:$W15)</f>
        <v>4.030273609018033</v>
      </c>
      <c r="Y15" s="29">
        <v>2.302</v>
      </c>
    </row>
    <row r="16" spans="1:25" ht="12.75">
      <c r="A16" s="20">
        <v>14</v>
      </c>
      <c r="B16" s="21" t="s">
        <v>16</v>
      </c>
      <c r="C16" s="23">
        <v>7.2</v>
      </c>
      <c r="D16" s="23">
        <v>7.6</v>
      </c>
      <c r="E16" s="23">
        <v>9.4</v>
      </c>
      <c r="F16" s="23">
        <v>8.4</v>
      </c>
      <c r="G16" s="30">
        <v>5.2</v>
      </c>
      <c r="H16" s="23">
        <v>2.6</v>
      </c>
      <c r="I16" s="22">
        <v>2.3</v>
      </c>
      <c r="J16" s="23">
        <v>2.7</v>
      </c>
      <c r="K16" s="23">
        <v>2.9</v>
      </c>
      <c r="L16" s="30">
        <v>2.8</v>
      </c>
      <c r="M16" s="23">
        <v>1.7</v>
      </c>
      <c r="N16" s="31">
        <v>1.1</v>
      </c>
      <c r="O16" s="31">
        <v>0.9</v>
      </c>
      <c r="P16" s="31">
        <v>1</v>
      </c>
      <c r="Q16" s="27">
        <v>1</v>
      </c>
      <c r="R16" s="26">
        <v>0.6</v>
      </c>
      <c r="S16" s="26">
        <v>-0.09999999999999964</v>
      </c>
      <c r="T16" s="26">
        <v>-0.6</v>
      </c>
      <c r="U16" s="26">
        <v>-0.6000000000000014</v>
      </c>
      <c r="V16" s="27">
        <v>-0.4</v>
      </c>
      <c r="W16" s="28">
        <f t="shared" si="0"/>
        <v>0.11397816974149805</v>
      </c>
      <c r="X16" s="28">
        <f>SUM($W$3:$W16)</f>
        <v>4.14425177875953</v>
      </c>
      <c r="Y16" s="29">
        <v>7.424</v>
      </c>
    </row>
    <row r="17" spans="1:25" ht="12.75">
      <c r="A17" s="20">
        <v>15</v>
      </c>
      <c r="B17" s="21" t="s">
        <v>28</v>
      </c>
      <c r="C17" s="23">
        <v>10.9</v>
      </c>
      <c r="D17" s="23">
        <v>9.8</v>
      </c>
      <c r="E17" s="23">
        <v>8.4</v>
      </c>
      <c r="F17" s="23">
        <v>7.1</v>
      </c>
      <c r="G17" s="30">
        <v>6.5</v>
      </c>
      <c r="H17" s="23">
        <v>5.2</v>
      </c>
      <c r="I17" s="22">
        <v>2.6</v>
      </c>
      <c r="J17" s="23">
        <v>1</v>
      </c>
      <c r="K17" s="33">
        <v>-2.6</v>
      </c>
      <c r="L17" s="34">
        <v>-6.1</v>
      </c>
      <c r="M17" s="33">
        <v>-5.5</v>
      </c>
      <c r="N17" s="33">
        <v>-5.9</v>
      </c>
      <c r="O17" s="33">
        <v>-6.6</v>
      </c>
      <c r="P17" s="33">
        <v>-7.3</v>
      </c>
      <c r="Q17" s="34">
        <v>-8.1</v>
      </c>
      <c r="R17" s="33">
        <v>-8.7</v>
      </c>
      <c r="S17" s="33">
        <v>-9.1</v>
      </c>
      <c r="T17" s="33">
        <v>-9.4</v>
      </c>
      <c r="U17" s="33">
        <v>-9.8</v>
      </c>
      <c r="V17" s="34">
        <v>-10.4</v>
      </c>
      <c r="W17" s="28">
        <f t="shared" si="0"/>
        <v>0.11890637454847822</v>
      </c>
      <c r="X17" s="28">
        <f>SUM($W$3:$W17)</f>
        <v>4.263158153308009</v>
      </c>
      <c r="Y17" s="29">
        <v>7.745</v>
      </c>
    </row>
    <row r="18" spans="1:25" ht="12.75">
      <c r="A18" s="20">
        <v>16</v>
      </c>
      <c r="B18" s="21" t="s">
        <v>10</v>
      </c>
      <c r="C18" s="23">
        <v>4.2</v>
      </c>
      <c r="D18" s="23">
        <v>5.7</v>
      </c>
      <c r="E18" s="23">
        <v>5.3</v>
      </c>
      <c r="F18" s="23">
        <v>4</v>
      </c>
      <c r="G18" s="30">
        <v>4.4</v>
      </c>
      <c r="H18" s="23">
        <v>2.9</v>
      </c>
      <c r="I18" s="22">
        <v>2.9</v>
      </c>
      <c r="J18" s="23">
        <v>3.5</v>
      </c>
      <c r="K18" s="33">
        <v>-2.7</v>
      </c>
      <c r="L18" s="34">
        <v>-4.6</v>
      </c>
      <c r="M18" s="33">
        <v>-3.9</v>
      </c>
      <c r="N18" s="33">
        <v>-3.5</v>
      </c>
      <c r="O18" s="33">
        <v>-3.3</v>
      </c>
      <c r="P18" s="33">
        <v>-3.4</v>
      </c>
      <c r="Q18" s="34">
        <v>-4.1</v>
      </c>
      <c r="R18" s="33">
        <v>-4.5</v>
      </c>
      <c r="S18" s="33">
        <v>-4.4</v>
      </c>
      <c r="T18" s="33">
        <v>-4</v>
      </c>
      <c r="U18" s="33">
        <v>-3.8</v>
      </c>
      <c r="V18" s="34">
        <v>-4</v>
      </c>
      <c r="W18" s="28">
        <f t="shared" si="0"/>
        <v>0.02063397900492637</v>
      </c>
      <c r="X18" s="28">
        <f>SUM($W$3:$W18)</f>
        <v>4.283792132312935</v>
      </c>
      <c r="Y18" s="29">
        <v>1.344</v>
      </c>
    </row>
    <row r="19" spans="1:25" ht="12.75">
      <c r="A19" s="20">
        <v>17</v>
      </c>
      <c r="B19" s="21" t="s">
        <v>19</v>
      </c>
      <c r="C19" s="23">
        <v>8.6</v>
      </c>
      <c r="D19" s="23">
        <v>8.3</v>
      </c>
      <c r="E19" s="23">
        <v>7.3</v>
      </c>
      <c r="F19" s="23">
        <v>5.8</v>
      </c>
      <c r="G19" s="30">
        <v>4.5</v>
      </c>
      <c r="H19" s="23">
        <v>4.8</v>
      </c>
      <c r="I19" s="22">
        <v>3.1</v>
      </c>
      <c r="J19" s="23">
        <v>1.7</v>
      </c>
      <c r="K19" s="23">
        <v>0</v>
      </c>
      <c r="L19" s="30">
        <v>-0.6</v>
      </c>
      <c r="M19" s="33">
        <v>-2.4</v>
      </c>
      <c r="N19" s="33">
        <v>-3.1</v>
      </c>
      <c r="O19" s="33">
        <v>-3.5</v>
      </c>
      <c r="P19" s="33">
        <v>-3.9</v>
      </c>
      <c r="Q19" s="34">
        <v>-4.4</v>
      </c>
      <c r="R19" s="33">
        <v>-5</v>
      </c>
      <c r="S19" s="33">
        <v>-5.7</v>
      </c>
      <c r="T19" s="33">
        <v>-6.1</v>
      </c>
      <c r="U19" s="33">
        <v>-6.2</v>
      </c>
      <c r="V19" s="34">
        <v>-6.3</v>
      </c>
      <c r="W19" s="28">
        <f t="shared" si="0"/>
        <v>0.0698699690858779</v>
      </c>
      <c r="X19" s="28">
        <f>SUM($W$3:$W19)</f>
        <v>4.353662101398813</v>
      </c>
      <c r="Y19" s="29">
        <v>4.551</v>
      </c>
    </row>
    <row r="20" spans="1:25" ht="12.75">
      <c r="A20" s="20">
        <v>18</v>
      </c>
      <c r="B20" s="21" t="s">
        <v>55</v>
      </c>
      <c r="C20" s="25">
        <v>14.9</v>
      </c>
      <c r="D20" s="23">
        <v>14.4</v>
      </c>
      <c r="E20" s="23">
        <v>10.3</v>
      </c>
      <c r="F20" s="23">
        <v>7.2</v>
      </c>
      <c r="G20" s="30">
        <v>6</v>
      </c>
      <c r="H20" s="23">
        <v>4.2</v>
      </c>
      <c r="I20" s="22">
        <v>3.3</v>
      </c>
      <c r="J20" s="23">
        <v>2.5</v>
      </c>
      <c r="K20" s="33">
        <v>-2.4</v>
      </c>
      <c r="L20" s="34">
        <v>-6.5</v>
      </c>
      <c r="M20" s="33">
        <v>-7.4</v>
      </c>
      <c r="N20" s="33">
        <v>-7.2</v>
      </c>
      <c r="O20" s="33">
        <v>-7.4</v>
      </c>
      <c r="P20" s="33">
        <v>-7.8</v>
      </c>
      <c r="Q20" s="34">
        <v>-8.3</v>
      </c>
      <c r="R20" s="33">
        <v>-8.8</v>
      </c>
      <c r="S20" s="33">
        <v>-9.2</v>
      </c>
      <c r="T20" s="33">
        <v>-9.4</v>
      </c>
      <c r="U20" s="33">
        <v>-9.9</v>
      </c>
      <c r="V20" s="34">
        <v>-10.5</v>
      </c>
      <c r="W20" s="28">
        <f t="shared" si="0"/>
        <v>0.7203162402925114</v>
      </c>
      <c r="X20" s="28">
        <f>SUM($W$3:$W20)</f>
        <v>5.0739783416913244</v>
      </c>
      <c r="Y20" s="29">
        <v>46.918</v>
      </c>
    </row>
    <row r="21" spans="1:25" ht="12.75">
      <c r="A21" s="20">
        <v>19</v>
      </c>
      <c r="B21" s="21" t="s">
        <v>31</v>
      </c>
      <c r="C21" s="23">
        <v>11.4</v>
      </c>
      <c r="D21" s="23">
        <v>9.1</v>
      </c>
      <c r="E21" s="23">
        <v>8.3</v>
      </c>
      <c r="F21" s="23">
        <v>7.4</v>
      </c>
      <c r="G21" s="30">
        <v>6.5</v>
      </c>
      <c r="H21" s="23">
        <v>6.3</v>
      </c>
      <c r="I21" s="22">
        <v>3.7</v>
      </c>
      <c r="J21" s="23">
        <v>2.3</v>
      </c>
      <c r="K21" s="23">
        <v>0</v>
      </c>
      <c r="L21" s="30">
        <v>-0.4</v>
      </c>
      <c r="M21" s="23">
        <v>-0.5</v>
      </c>
      <c r="N21" s="31">
        <v>-0.9</v>
      </c>
      <c r="O21" s="31">
        <v>-1.8</v>
      </c>
      <c r="P21" s="33">
        <v>-3</v>
      </c>
      <c r="Q21" s="34">
        <v>-4.3</v>
      </c>
      <c r="R21" s="33">
        <v>-5.2</v>
      </c>
      <c r="S21" s="33">
        <v>-5.9</v>
      </c>
      <c r="T21" s="33">
        <v>-6.6</v>
      </c>
      <c r="U21" s="33">
        <v>-7.2</v>
      </c>
      <c r="V21" s="34">
        <v>-7.8</v>
      </c>
      <c r="W21" s="28">
        <f t="shared" si="0"/>
        <v>0.030689973237237954</v>
      </c>
      <c r="X21" s="28">
        <f>SUM($W$3:$W21)</f>
        <v>5.1046683149285625</v>
      </c>
      <c r="Y21" s="29">
        <v>1.999</v>
      </c>
    </row>
    <row r="22" spans="1:25" ht="12.75">
      <c r="A22" s="20">
        <v>20</v>
      </c>
      <c r="B22" s="21" t="s">
        <v>52</v>
      </c>
      <c r="C22" s="25">
        <v>14.6</v>
      </c>
      <c r="D22" s="23">
        <v>13.8</v>
      </c>
      <c r="E22" s="23">
        <v>13</v>
      </c>
      <c r="F22" s="23">
        <v>10.8</v>
      </c>
      <c r="G22" s="30">
        <v>7.1</v>
      </c>
      <c r="H22" s="23">
        <v>4.6</v>
      </c>
      <c r="I22" s="22">
        <v>4</v>
      </c>
      <c r="J22" s="23">
        <v>4.2</v>
      </c>
      <c r="K22" s="23">
        <v>4.2</v>
      </c>
      <c r="L22" s="30">
        <v>3.6</v>
      </c>
      <c r="M22" s="25">
        <v>3.7</v>
      </c>
      <c r="N22" s="31">
        <v>2.5</v>
      </c>
      <c r="O22" s="31">
        <v>1.3</v>
      </c>
      <c r="P22" s="31">
        <v>0.6999999999999993</v>
      </c>
      <c r="Q22" s="32">
        <v>0.5</v>
      </c>
      <c r="R22" s="26">
        <v>0.3000000000000007</v>
      </c>
      <c r="S22" s="26">
        <v>-0.3000000000000007</v>
      </c>
      <c r="T22" s="26">
        <v>-1.3</v>
      </c>
      <c r="U22" s="26">
        <v>-2</v>
      </c>
      <c r="V22" s="36">
        <v>-2.2</v>
      </c>
      <c r="W22" s="28">
        <f t="shared" si="0"/>
        <v>0.2506782806491352</v>
      </c>
      <c r="X22" s="28">
        <f>SUM($W$3:$W22)</f>
        <v>5.355346595577698</v>
      </c>
      <c r="Y22" s="29">
        <v>16.328</v>
      </c>
    </row>
    <row r="23" spans="1:25" ht="12.75">
      <c r="A23" s="20">
        <v>21</v>
      </c>
      <c r="B23" s="21" t="s">
        <v>40</v>
      </c>
      <c r="C23" s="23">
        <v>13.1</v>
      </c>
      <c r="D23" s="23">
        <v>10.8</v>
      </c>
      <c r="E23" s="23">
        <v>8.7</v>
      </c>
      <c r="F23" s="23">
        <v>6.3</v>
      </c>
      <c r="G23" s="30">
        <v>3.6</v>
      </c>
      <c r="H23" s="23">
        <v>4.4</v>
      </c>
      <c r="I23" s="22">
        <v>4.1</v>
      </c>
      <c r="J23" s="23">
        <v>2.8</v>
      </c>
      <c r="K23" s="23">
        <v>3.1</v>
      </c>
      <c r="L23" s="30">
        <v>1.9</v>
      </c>
      <c r="M23" s="23">
        <v>1.5</v>
      </c>
      <c r="N23" s="31">
        <v>1.4</v>
      </c>
      <c r="O23" s="31">
        <v>1.2</v>
      </c>
      <c r="P23" s="31">
        <v>0.6999999999999993</v>
      </c>
      <c r="Q23" s="32">
        <v>0</v>
      </c>
      <c r="R23" s="31">
        <v>-0.9</v>
      </c>
      <c r="S23" s="31">
        <v>-1.8</v>
      </c>
      <c r="T23" s="33">
        <v>-2.3</v>
      </c>
      <c r="U23" s="35">
        <v>-2.3</v>
      </c>
      <c r="V23" s="36">
        <v>-2.1</v>
      </c>
      <c r="W23" s="28">
        <f t="shared" si="0"/>
        <v>0.08054006983619325</v>
      </c>
      <c r="X23" s="28">
        <f>SUM($W$3:$W23)</f>
        <v>5.435886665413891</v>
      </c>
      <c r="Y23" s="29">
        <v>5.246</v>
      </c>
    </row>
    <row r="24" spans="1:25" ht="12.75">
      <c r="A24" s="20">
        <v>22</v>
      </c>
      <c r="B24" s="21" t="s">
        <v>15</v>
      </c>
      <c r="C24" s="23">
        <v>6.7</v>
      </c>
      <c r="D24" s="23">
        <v>6.6</v>
      </c>
      <c r="E24" s="23">
        <v>6.9</v>
      </c>
      <c r="F24" s="23">
        <v>6</v>
      </c>
      <c r="G24" s="30">
        <v>5.6</v>
      </c>
      <c r="H24" s="23">
        <v>3.7</v>
      </c>
      <c r="I24" s="22">
        <v>4.2</v>
      </c>
      <c r="J24" s="23">
        <v>4.2</v>
      </c>
      <c r="K24" s="23">
        <v>3.6</v>
      </c>
      <c r="L24" s="30">
        <v>3.1</v>
      </c>
      <c r="M24" s="25">
        <v>3.6</v>
      </c>
      <c r="N24" s="26">
        <v>3.3</v>
      </c>
      <c r="O24" s="26">
        <v>2.3</v>
      </c>
      <c r="P24" s="26">
        <v>1.8</v>
      </c>
      <c r="Q24" s="27">
        <v>1.3</v>
      </c>
      <c r="R24" s="26">
        <v>1</v>
      </c>
      <c r="S24" s="26">
        <v>0.6</v>
      </c>
      <c r="T24" s="26">
        <v>0</v>
      </c>
      <c r="U24" s="26">
        <v>-0.6</v>
      </c>
      <c r="V24" s="27">
        <v>-1.1</v>
      </c>
      <c r="W24" s="28">
        <f t="shared" si="0"/>
        <v>0.9363742659891846</v>
      </c>
      <c r="X24" s="28">
        <f>SUM($W$3:$W24)</f>
        <v>6.372260931403075</v>
      </c>
      <c r="Y24" s="29">
        <v>60.991</v>
      </c>
    </row>
    <row r="25" spans="1:25" ht="12.75">
      <c r="A25" s="20">
        <v>23</v>
      </c>
      <c r="B25" s="21" t="s">
        <v>34</v>
      </c>
      <c r="C25" s="23">
        <v>12.2</v>
      </c>
      <c r="D25" s="23">
        <v>12</v>
      </c>
      <c r="E25" s="23">
        <v>10.3</v>
      </c>
      <c r="F25" s="23">
        <v>9.9</v>
      </c>
      <c r="G25" s="30">
        <v>7.3</v>
      </c>
      <c r="H25" s="23">
        <v>6.9</v>
      </c>
      <c r="I25" s="22">
        <v>4.7</v>
      </c>
      <c r="J25" s="23">
        <v>1.4</v>
      </c>
      <c r="K25" s="23">
        <v>0.4</v>
      </c>
      <c r="L25" s="30">
        <v>0.3999999999999986</v>
      </c>
      <c r="M25" s="23">
        <v>-0.5</v>
      </c>
      <c r="N25" s="31">
        <v>-0.6</v>
      </c>
      <c r="O25" s="31">
        <v>-1.7</v>
      </c>
      <c r="P25" s="33">
        <v>-2.6</v>
      </c>
      <c r="Q25" s="34">
        <v>-3.4</v>
      </c>
      <c r="R25" s="33">
        <v>-3.7</v>
      </c>
      <c r="S25" s="33">
        <v>-3.9</v>
      </c>
      <c r="T25" s="33">
        <v>-4.2</v>
      </c>
      <c r="U25" s="33">
        <v>-4.6</v>
      </c>
      <c r="V25" s="34">
        <v>-5.1</v>
      </c>
      <c r="W25" s="28">
        <f t="shared" si="0"/>
        <v>0.17041455874604367</v>
      </c>
      <c r="X25" s="28">
        <f>SUM($W$3:$W25)</f>
        <v>6.542675490149119</v>
      </c>
      <c r="Y25" s="29">
        <v>11.1</v>
      </c>
    </row>
    <row r="26" spans="1:25" ht="12.75">
      <c r="A26" s="20">
        <v>24</v>
      </c>
      <c r="B26" s="21" t="s">
        <v>66</v>
      </c>
      <c r="C26" s="25">
        <v>17</v>
      </c>
      <c r="D26" s="25">
        <v>16.4</v>
      </c>
      <c r="E26" s="23">
        <v>12.2</v>
      </c>
      <c r="F26" s="23">
        <v>6.1</v>
      </c>
      <c r="G26" s="30">
        <v>6.2</v>
      </c>
      <c r="H26" s="23">
        <v>5.6</v>
      </c>
      <c r="I26" s="22">
        <v>5.2</v>
      </c>
      <c r="J26" s="23">
        <v>5</v>
      </c>
      <c r="K26" s="33">
        <v>-2.3</v>
      </c>
      <c r="L26" s="34">
        <v>-5.3</v>
      </c>
      <c r="M26" s="33">
        <v>-6</v>
      </c>
      <c r="N26" s="33">
        <v>-5.5</v>
      </c>
      <c r="O26" s="33">
        <v>-5.9</v>
      </c>
      <c r="P26" s="33">
        <v>-6.4</v>
      </c>
      <c r="Q26" s="34">
        <v>-6.9</v>
      </c>
      <c r="R26" s="33">
        <v>-7.2</v>
      </c>
      <c r="S26" s="33">
        <v>-7.2</v>
      </c>
      <c r="T26" s="33">
        <v>-7.2</v>
      </c>
      <c r="U26" s="33">
        <v>-7.4</v>
      </c>
      <c r="V26" s="34">
        <v>-7.7</v>
      </c>
      <c r="W26" s="28">
        <f t="shared" si="0"/>
        <v>2.210061889654885</v>
      </c>
      <c r="X26" s="28">
        <f>SUM($W$3:$W26)</f>
        <v>8.752737379804003</v>
      </c>
      <c r="Y26" s="29">
        <v>143.953</v>
      </c>
    </row>
    <row r="27" spans="1:25" ht="12.75">
      <c r="A27" s="20">
        <v>25</v>
      </c>
      <c r="B27" s="21" t="s">
        <v>35</v>
      </c>
      <c r="C27" s="23">
        <v>12.3</v>
      </c>
      <c r="D27" s="23">
        <v>12.8</v>
      </c>
      <c r="E27" s="23">
        <v>13.3</v>
      </c>
      <c r="F27" s="25">
        <v>11.4</v>
      </c>
      <c r="G27" s="30">
        <v>9.1</v>
      </c>
      <c r="H27" s="23">
        <v>8</v>
      </c>
      <c r="I27" s="22">
        <v>5.2</v>
      </c>
      <c r="J27" s="23">
        <v>2.6</v>
      </c>
      <c r="K27" s="23">
        <v>1.1</v>
      </c>
      <c r="L27" s="30">
        <v>0.5</v>
      </c>
      <c r="M27" s="23">
        <v>0.5</v>
      </c>
      <c r="N27" s="31">
        <v>-0.09999999999999964</v>
      </c>
      <c r="O27" s="31">
        <v>-0.8000000000000007</v>
      </c>
      <c r="P27" s="31">
        <v>-1.6</v>
      </c>
      <c r="Q27" s="34">
        <v>-2.4</v>
      </c>
      <c r="R27" s="33">
        <v>-2.9</v>
      </c>
      <c r="S27" s="33">
        <v>-3.3</v>
      </c>
      <c r="T27" s="33">
        <v>-3.7</v>
      </c>
      <c r="U27" s="33">
        <v>-4.3</v>
      </c>
      <c r="V27" s="34">
        <v>-4.8</v>
      </c>
      <c r="W27" s="28">
        <f t="shared" si="0"/>
        <v>0.16163283553858987</v>
      </c>
      <c r="X27" s="28">
        <f>SUM($W$3:$W27)</f>
        <v>8.914370215342593</v>
      </c>
      <c r="Y27" s="29">
        <v>10.528</v>
      </c>
    </row>
    <row r="28" spans="1:25" ht="12.75">
      <c r="A28" s="20">
        <v>26</v>
      </c>
      <c r="B28" s="21" t="s">
        <v>29</v>
      </c>
      <c r="C28" s="23">
        <v>11</v>
      </c>
      <c r="D28" s="23">
        <v>13.2</v>
      </c>
      <c r="E28" s="23">
        <v>12.4</v>
      </c>
      <c r="F28" s="23">
        <v>9.5</v>
      </c>
      <c r="G28" s="30">
        <v>7.7</v>
      </c>
      <c r="H28" s="23">
        <v>5.5</v>
      </c>
      <c r="I28" s="22">
        <v>5.4</v>
      </c>
      <c r="J28" s="23">
        <v>5.5</v>
      </c>
      <c r="K28" s="23">
        <v>1.7</v>
      </c>
      <c r="L28" s="30">
        <v>-1</v>
      </c>
      <c r="M28" s="33">
        <v>-2.8</v>
      </c>
      <c r="N28" s="33">
        <v>-3.2</v>
      </c>
      <c r="O28" s="33">
        <v>-3.1</v>
      </c>
      <c r="P28" s="33">
        <v>-3.5</v>
      </c>
      <c r="Q28" s="34">
        <v>-4.2</v>
      </c>
      <c r="R28" s="33">
        <v>-5.1</v>
      </c>
      <c r="S28" s="33">
        <v>-6</v>
      </c>
      <c r="T28" s="33">
        <v>-6.5</v>
      </c>
      <c r="U28" s="33">
        <v>-6.6</v>
      </c>
      <c r="V28" s="34">
        <v>-7</v>
      </c>
      <c r="W28" s="28">
        <f t="shared" si="0"/>
        <v>0.05258287060407203</v>
      </c>
      <c r="X28" s="28">
        <f>SUM($W$3:$W28)</f>
        <v>8.966953085946665</v>
      </c>
      <c r="Y28" s="29">
        <v>3.425</v>
      </c>
    </row>
    <row r="29" spans="1:25" ht="12.75">
      <c r="A29" s="20">
        <v>27</v>
      </c>
      <c r="B29" s="21" t="s">
        <v>37</v>
      </c>
      <c r="C29" s="23">
        <v>12.9</v>
      </c>
      <c r="D29" s="23">
        <v>13.2</v>
      </c>
      <c r="E29" s="23">
        <v>7.7</v>
      </c>
      <c r="F29" s="25">
        <v>12.7</v>
      </c>
      <c r="G29" s="30">
        <v>10</v>
      </c>
      <c r="H29" s="25">
        <v>9.4</v>
      </c>
      <c r="I29" s="22">
        <v>5.5</v>
      </c>
      <c r="J29" s="23">
        <v>5.3</v>
      </c>
      <c r="K29" s="23">
        <v>0</v>
      </c>
      <c r="L29" s="30">
        <v>-1.7</v>
      </c>
      <c r="M29" s="33">
        <v>-2.2</v>
      </c>
      <c r="N29" s="33">
        <v>-2.6</v>
      </c>
      <c r="O29" s="33">
        <v>-3.3</v>
      </c>
      <c r="P29" s="33">
        <v>-4.1</v>
      </c>
      <c r="Q29" s="34">
        <v>-4.9</v>
      </c>
      <c r="R29" s="33">
        <v>-5.5</v>
      </c>
      <c r="S29" s="33">
        <v>-6.2</v>
      </c>
      <c r="T29" s="33">
        <v>-6.8</v>
      </c>
      <c r="U29" s="33">
        <v>-7.7</v>
      </c>
      <c r="V29" s="34">
        <v>-8.5</v>
      </c>
      <c r="W29" s="28">
        <f t="shared" si="0"/>
        <v>0.3320473942846336</v>
      </c>
      <c r="X29" s="28">
        <f>SUM($W$3:$W29)</f>
        <v>9.2990004802313</v>
      </c>
      <c r="Y29" s="29">
        <v>21.628</v>
      </c>
    </row>
    <row r="30" spans="1:25" ht="12.75">
      <c r="A30" s="20">
        <v>28</v>
      </c>
      <c r="B30" s="21" t="s">
        <v>24</v>
      </c>
      <c r="C30" s="23">
        <v>10.1</v>
      </c>
      <c r="D30" s="23">
        <v>11.9</v>
      </c>
      <c r="E30" s="23">
        <v>12.8</v>
      </c>
      <c r="F30" s="25">
        <v>11.8</v>
      </c>
      <c r="G30" s="30">
        <v>10.9</v>
      </c>
      <c r="H30" s="25">
        <v>9.4</v>
      </c>
      <c r="I30" s="22">
        <v>5.5</v>
      </c>
      <c r="J30" s="23">
        <v>2.8</v>
      </c>
      <c r="K30" s="23">
        <v>1.3</v>
      </c>
      <c r="L30" s="30">
        <v>0.20000000000000107</v>
      </c>
      <c r="M30" s="23">
        <v>1.5</v>
      </c>
      <c r="N30" s="31">
        <v>2</v>
      </c>
      <c r="O30" s="31">
        <v>1.1</v>
      </c>
      <c r="P30" s="31">
        <v>-0.3000000000000007</v>
      </c>
      <c r="Q30" s="32">
        <v>-1.5</v>
      </c>
      <c r="R30" s="31">
        <v>-2</v>
      </c>
      <c r="S30" s="31">
        <v>-2</v>
      </c>
      <c r="T30" s="31">
        <v>-2</v>
      </c>
      <c r="U30" s="35">
        <v>-2.6</v>
      </c>
      <c r="V30" s="34">
        <v>-3.5</v>
      </c>
      <c r="W30" s="28">
        <f t="shared" si="0"/>
        <v>0.6662595140452303</v>
      </c>
      <c r="X30" s="28">
        <f>SUM($W$3:$W30)</f>
        <v>9.96525999427653</v>
      </c>
      <c r="Y30" s="29">
        <v>43.397</v>
      </c>
    </row>
    <row r="31" spans="1:25" ht="12.75">
      <c r="A31" s="20">
        <v>29</v>
      </c>
      <c r="B31" s="21" t="s">
        <v>30</v>
      </c>
      <c r="C31" s="23">
        <v>11.1</v>
      </c>
      <c r="D31" s="23">
        <v>10.7</v>
      </c>
      <c r="E31" s="23">
        <v>9.7</v>
      </c>
      <c r="F31" s="23">
        <v>7.9</v>
      </c>
      <c r="G31" s="30">
        <v>6.8</v>
      </c>
      <c r="H31" s="23">
        <v>6.1</v>
      </c>
      <c r="I31" s="22">
        <v>5.6</v>
      </c>
      <c r="J31" s="23">
        <v>5.1</v>
      </c>
      <c r="K31" s="25">
        <v>7</v>
      </c>
      <c r="L31" s="24">
        <v>6.8</v>
      </c>
      <c r="M31" s="25">
        <v>5</v>
      </c>
      <c r="N31" s="26">
        <v>4</v>
      </c>
      <c r="O31" s="26">
        <v>3.1</v>
      </c>
      <c r="P31" s="26">
        <v>2</v>
      </c>
      <c r="Q31" s="32">
        <v>0.9</v>
      </c>
      <c r="R31" s="26">
        <v>0</v>
      </c>
      <c r="S31" s="26">
        <v>-0.4</v>
      </c>
      <c r="T31" s="26">
        <v>-0.7000000000000011</v>
      </c>
      <c r="U31" s="26">
        <v>-1</v>
      </c>
      <c r="V31" s="27">
        <v>-1.5</v>
      </c>
      <c r="W31" s="28">
        <f t="shared" si="0"/>
        <v>0.009334419073657165</v>
      </c>
      <c r="X31" s="28">
        <f>SUM($W$3:$W31)</f>
        <v>9.974594413350186</v>
      </c>
      <c r="Y31" s="29">
        <v>0.608</v>
      </c>
    </row>
    <row r="32" spans="1:25" ht="12.75">
      <c r="A32" s="20">
        <v>30</v>
      </c>
      <c r="B32" s="21" t="s">
        <v>53</v>
      </c>
      <c r="C32" s="25">
        <v>14.8</v>
      </c>
      <c r="D32" s="25">
        <v>14.9</v>
      </c>
      <c r="E32" s="23">
        <v>12.4</v>
      </c>
      <c r="F32" s="23">
        <v>8.2</v>
      </c>
      <c r="G32" s="30">
        <v>6.5</v>
      </c>
      <c r="H32" s="23">
        <v>6.5</v>
      </c>
      <c r="I32" s="22">
        <v>6.7</v>
      </c>
      <c r="J32" s="23">
        <v>7</v>
      </c>
      <c r="K32" s="25">
        <v>6.8</v>
      </c>
      <c r="L32" s="24">
        <v>6.1</v>
      </c>
      <c r="M32" s="25">
        <v>5.8</v>
      </c>
      <c r="N32" s="26">
        <v>5.8</v>
      </c>
      <c r="O32" s="26">
        <v>5.5</v>
      </c>
      <c r="P32" s="26">
        <v>4.8</v>
      </c>
      <c r="Q32" s="27">
        <v>4</v>
      </c>
      <c r="R32" s="26">
        <v>3.2</v>
      </c>
      <c r="S32" s="26">
        <v>2.6</v>
      </c>
      <c r="T32" s="26">
        <v>2</v>
      </c>
      <c r="U32" s="26">
        <v>1.6</v>
      </c>
      <c r="V32" s="27">
        <v>1.2</v>
      </c>
      <c r="W32" s="28">
        <f t="shared" si="0"/>
        <v>4.6034345749338925</v>
      </c>
      <c r="X32" s="28">
        <f>SUM($W$3:$W32)</f>
        <v>14.578028988284078</v>
      </c>
      <c r="Y32" s="29">
        <v>299.846</v>
      </c>
    </row>
    <row r="33" spans="1:25" ht="12.75">
      <c r="A33" s="20">
        <v>31</v>
      </c>
      <c r="B33" s="21" t="s">
        <v>32</v>
      </c>
      <c r="C33" s="23">
        <v>11.5</v>
      </c>
      <c r="D33" s="23">
        <v>14.1</v>
      </c>
      <c r="E33" s="25">
        <v>15.3</v>
      </c>
      <c r="F33" s="23">
        <v>9.7</v>
      </c>
      <c r="G33" s="30">
        <v>8.1</v>
      </c>
      <c r="H33" s="23">
        <v>6.7</v>
      </c>
      <c r="I33" s="22">
        <v>6.7</v>
      </c>
      <c r="J33" s="23">
        <v>5.8</v>
      </c>
      <c r="K33" s="23">
        <v>0.09999999999999964</v>
      </c>
      <c r="L33" s="34">
        <v>-4.2</v>
      </c>
      <c r="M33" s="33">
        <v>-5.2</v>
      </c>
      <c r="N33" s="33">
        <v>-5.3</v>
      </c>
      <c r="O33" s="33">
        <v>-5.5</v>
      </c>
      <c r="P33" s="33">
        <v>-6</v>
      </c>
      <c r="Q33" s="34">
        <v>-6.7</v>
      </c>
      <c r="R33" s="33">
        <v>-7.3</v>
      </c>
      <c r="S33" s="33">
        <v>-7.9</v>
      </c>
      <c r="T33" s="33">
        <v>-8.4</v>
      </c>
      <c r="U33" s="33">
        <v>-9.2</v>
      </c>
      <c r="V33" s="34">
        <v>-9.9</v>
      </c>
      <c r="W33" s="28">
        <f t="shared" si="0"/>
        <v>0.15037933359617095</v>
      </c>
      <c r="X33" s="28">
        <f>SUM($W$3:$W33)</f>
        <v>14.728408321880249</v>
      </c>
      <c r="Y33" s="29">
        <v>9.795</v>
      </c>
    </row>
    <row r="34" spans="1:25" ht="12.75">
      <c r="A34" s="20">
        <v>32</v>
      </c>
      <c r="B34" s="21" t="s">
        <v>49</v>
      </c>
      <c r="C34" s="25">
        <v>14.3</v>
      </c>
      <c r="D34" s="23">
        <v>9.4</v>
      </c>
      <c r="E34" s="23">
        <v>9.9</v>
      </c>
      <c r="F34" s="23">
        <v>10.7</v>
      </c>
      <c r="G34" s="24">
        <v>13.4</v>
      </c>
      <c r="H34" s="23">
        <v>9.3</v>
      </c>
      <c r="I34" s="22">
        <v>6.8</v>
      </c>
      <c r="J34" s="23">
        <v>4.2</v>
      </c>
      <c r="K34" s="23">
        <v>2.7</v>
      </c>
      <c r="L34" s="30">
        <v>2</v>
      </c>
      <c r="M34" s="23">
        <v>1</v>
      </c>
      <c r="N34" s="31">
        <v>-0.6999999999999993</v>
      </c>
      <c r="O34" s="33">
        <v>-2.3</v>
      </c>
      <c r="P34" s="33">
        <v>-3.8</v>
      </c>
      <c r="Q34" s="34">
        <v>-5.1</v>
      </c>
      <c r="R34" s="33">
        <v>-6</v>
      </c>
      <c r="S34" s="33">
        <v>-6.8</v>
      </c>
      <c r="T34" s="33">
        <v>-7.5</v>
      </c>
      <c r="U34" s="33">
        <v>-7.9</v>
      </c>
      <c r="V34" s="34">
        <v>-8.4</v>
      </c>
      <c r="W34" s="28">
        <f t="shared" si="0"/>
        <v>1.9635595333281755</v>
      </c>
      <c r="X34" s="28">
        <f>SUM($W$3:$W34)</f>
        <v>16.691967855208425</v>
      </c>
      <c r="Y34" s="29">
        <v>127.897</v>
      </c>
    </row>
    <row r="35" spans="1:25" ht="12.75">
      <c r="A35" s="20">
        <v>33</v>
      </c>
      <c r="B35" s="21" t="s">
        <v>64</v>
      </c>
      <c r="C35" s="25">
        <v>16.7</v>
      </c>
      <c r="D35" s="25">
        <v>15.6</v>
      </c>
      <c r="E35" s="23">
        <v>12.5</v>
      </c>
      <c r="F35" s="23">
        <v>9.5</v>
      </c>
      <c r="G35" s="30">
        <v>9.1</v>
      </c>
      <c r="H35" s="25">
        <v>10.2</v>
      </c>
      <c r="I35" s="22">
        <v>7.2</v>
      </c>
      <c r="J35" s="23">
        <v>5.8</v>
      </c>
      <c r="K35" s="23">
        <v>3.7</v>
      </c>
      <c r="L35" s="30">
        <v>0.9</v>
      </c>
      <c r="M35" s="23">
        <v>-0.10000000000000142</v>
      </c>
      <c r="N35" s="31">
        <v>0</v>
      </c>
      <c r="O35" s="31">
        <v>-0.5</v>
      </c>
      <c r="P35" s="31">
        <v>-1.3</v>
      </c>
      <c r="Q35" s="34">
        <v>-2.5</v>
      </c>
      <c r="R35" s="33">
        <v>-3.9</v>
      </c>
      <c r="S35" s="33">
        <v>-5</v>
      </c>
      <c r="T35" s="33">
        <v>-5.7</v>
      </c>
      <c r="U35" s="33">
        <v>-6.3</v>
      </c>
      <c r="V35" s="34">
        <v>-6.9</v>
      </c>
      <c r="W35" s="28">
        <f t="shared" si="0"/>
        <v>0.08270479531215649</v>
      </c>
      <c r="X35" s="28">
        <f>SUM($W$3:$W35)</f>
        <v>16.774672650520582</v>
      </c>
      <c r="Y35" s="29">
        <v>5.387</v>
      </c>
    </row>
    <row r="36" spans="1:25" ht="12.75">
      <c r="A36" s="20">
        <v>34</v>
      </c>
      <c r="B36" s="21" t="s">
        <v>38</v>
      </c>
      <c r="C36" s="23">
        <v>12.9</v>
      </c>
      <c r="D36" s="23">
        <v>11.3</v>
      </c>
      <c r="E36" s="23">
        <v>10.2</v>
      </c>
      <c r="F36" s="23">
        <v>9.3</v>
      </c>
      <c r="G36" s="30">
        <v>9.2</v>
      </c>
      <c r="H36" s="23">
        <v>9.2</v>
      </c>
      <c r="I36" s="22">
        <v>7.4</v>
      </c>
      <c r="J36" s="23">
        <v>5.7</v>
      </c>
      <c r="K36" s="23">
        <v>3.6</v>
      </c>
      <c r="L36" s="30">
        <v>1.6</v>
      </c>
      <c r="M36" s="23">
        <v>1.5</v>
      </c>
      <c r="N36" s="31">
        <v>1.2</v>
      </c>
      <c r="O36" s="31">
        <v>0.9</v>
      </c>
      <c r="P36" s="31">
        <v>0.1999999999999993</v>
      </c>
      <c r="Q36" s="32">
        <v>-0.5</v>
      </c>
      <c r="R36" s="31">
        <v>-0.9</v>
      </c>
      <c r="S36" s="26">
        <v>-1.1</v>
      </c>
      <c r="T36" s="26">
        <v>-1.2</v>
      </c>
      <c r="U36" s="26">
        <v>-1.5</v>
      </c>
      <c r="V36" s="27">
        <v>-1.9</v>
      </c>
      <c r="W36" s="28">
        <f t="shared" si="0"/>
        <v>0.15142331467677736</v>
      </c>
      <c r="X36" s="28">
        <f>SUM($W$3:$W36)</f>
        <v>16.92609596519736</v>
      </c>
      <c r="Y36" s="29">
        <v>9.863</v>
      </c>
    </row>
    <row r="37" spans="1:25" ht="12.75">
      <c r="A37" s="20">
        <v>35</v>
      </c>
      <c r="B37" s="21" t="s">
        <v>77</v>
      </c>
      <c r="C37" s="25">
        <v>19.1</v>
      </c>
      <c r="D37" s="25">
        <v>17.9</v>
      </c>
      <c r="E37" s="25">
        <v>13.8</v>
      </c>
      <c r="F37" s="23">
        <v>7.4</v>
      </c>
      <c r="G37" s="30">
        <v>8.5</v>
      </c>
      <c r="H37" s="23">
        <v>9.1</v>
      </c>
      <c r="I37" s="22">
        <v>7.7</v>
      </c>
      <c r="J37" s="23">
        <v>7.7</v>
      </c>
      <c r="K37" s="25">
        <v>6.7</v>
      </c>
      <c r="L37" s="30">
        <v>4.5</v>
      </c>
      <c r="M37" s="23">
        <v>2.3</v>
      </c>
      <c r="N37" s="31">
        <v>1.8</v>
      </c>
      <c r="O37" s="31">
        <v>1.5</v>
      </c>
      <c r="P37" s="31">
        <v>0.9</v>
      </c>
      <c r="Q37" s="32">
        <v>0</v>
      </c>
      <c r="R37" s="31">
        <v>-1.2</v>
      </c>
      <c r="S37" s="33">
        <v>-2.4</v>
      </c>
      <c r="T37" s="33">
        <v>-3.1</v>
      </c>
      <c r="U37" s="33">
        <v>-3.2</v>
      </c>
      <c r="V37" s="36">
        <v>-3</v>
      </c>
      <c r="W37" s="28">
        <f t="shared" si="0"/>
        <v>0.0061871231688878925</v>
      </c>
      <c r="X37" s="28">
        <f>SUM($W$3:$W37)</f>
        <v>16.932283088366248</v>
      </c>
      <c r="Y37" s="29">
        <v>0.403</v>
      </c>
    </row>
    <row r="38" spans="1:25" ht="12.75">
      <c r="A38" s="20">
        <v>36</v>
      </c>
      <c r="B38" s="21" t="s">
        <v>76</v>
      </c>
      <c r="C38" s="25">
        <v>19.1</v>
      </c>
      <c r="D38" s="25">
        <v>19.6</v>
      </c>
      <c r="E38" s="25">
        <v>16.9</v>
      </c>
      <c r="F38" s="25">
        <v>10.9</v>
      </c>
      <c r="G38" s="30">
        <v>8.3</v>
      </c>
      <c r="H38" s="23">
        <v>8.2</v>
      </c>
      <c r="I38" s="22">
        <v>7.9</v>
      </c>
      <c r="J38" s="23">
        <v>7.2</v>
      </c>
      <c r="K38" s="23">
        <v>6.7</v>
      </c>
      <c r="L38" s="30">
        <v>4.4</v>
      </c>
      <c r="M38" s="25">
        <v>3.5</v>
      </c>
      <c r="N38" s="26">
        <v>2.9</v>
      </c>
      <c r="O38" s="26">
        <v>2.5</v>
      </c>
      <c r="P38" s="26">
        <v>2.2</v>
      </c>
      <c r="Q38" s="27">
        <v>1.8</v>
      </c>
      <c r="R38" s="26">
        <v>1</v>
      </c>
      <c r="S38" s="26">
        <v>0.20000000000000107</v>
      </c>
      <c r="T38" s="26">
        <v>-0.4</v>
      </c>
      <c r="U38" s="26">
        <v>-0.7000000000000011</v>
      </c>
      <c r="V38" s="27">
        <v>-0.7999999999999989</v>
      </c>
      <c r="W38" s="28">
        <f t="shared" si="0"/>
        <v>0.49544578606248424</v>
      </c>
      <c r="X38" s="28">
        <f>SUM($W$3:$W38)</f>
        <v>17.42772887442873</v>
      </c>
      <c r="Y38" s="29">
        <v>32.271</v>
      </c>
    </row>
    <row r="39" spans="1:25" ht="12.75">
      <c r="A39" s="20">
        <v>37</v>
      </c>
      <c r="B39" s="21" t="s">
        <v>61</v>
      </c>
      <c r="C39" s="25">
        <v>16.4</v>
      </c>
      <c r="D39" s="25">
        <v>17.2</v>
      </c>
      <c r="E39" s="25">
        <v>17</v>
      </c>
      <c r="F39" s="25">
        <v>13.9</v>
      </c>
      <c r="G39" s="24">
        <v>12.4</v>
      </c>
      <c r="H39" s="23">
        <v>9</v>
      </c>
      <c r="I39" s="22">
        <v>7.9</v>
      </c>
      <c r="J39" s="25">
        <v>8.7</v>
      </c>
      <c r="K39" s="25">
        <v>9.5</v>
      </c>
      <c r="L39" s="24">
        <v>7.5</v>
      </c>
      <c r="M39" s="25">
        <v>7.1</v>
      </c>
      <c r="N39" s="26">
        <v>6.6</v>
      </c>
      <c r="O39" s="26">
        <v>5.6</v>
      </c>
      <c r="P39" s="26">
        <v>4.8</v>
      </c>
      <c r="Q39" s="27">
        <v>4.2</v>
      </c>
      <c r="R39" s="26">
        <v>3.3</v>
      </c>
      <c r="S39" s="26">
        <v>2.3</v>
      </c>
      <c r="T39" s="26">
        <v>1.4</v>
      </c>
      <c r="U39" s="26">
        <v>0.6999999999999993</v>
      </c>
      <c r="V39" s="27">
        <v>0.09999999999999964</v>
      </c>
      <c r="W39" s="28">
        <f t="shared" si="0"/>
        <v>0.06289986010653523</v>
      </c>
      <c r="X39" s="28">
        <f>SUM($W$3:$W39)</f>
        <v>17.490628734535267</v>
      </c>
      <c r="Y39" s="29">
        <v>4.097</v>
      </c>
    </row>
    <row r="40" spans="1:25" ht="12.75">
      <c r="A40" s="20">
        <v>38</v>
      </c>
      <c r="B40" s="21" t="s">
        <v>42</v>
      </c>
      <c r="C40" s="23">
        <v>13.6</v>
      </c>
      <c r="D40" s="23">
        <v>13.8</v>
      </c>
      <c r="E40" s="23">
        <v>13.2</v>
      </c>
      <c r="F40" s="23">
        <v>10.9</v>
      </c>
      <c r="G40" s="24">
        <v>11.1</v>
      </c>
      <c r="H40" s="23">
        <v>8.3</v>
      </c>
      <c r="I40" s="22">
        <v>8.3</v>
      </c>
      <c r="J40" s="23">
        <v>7.8</v>
      </c>
      <c r="K40" s="25">
        <v>7.7</v>
      </c>
      <c r="L40" s="24">
        <v>6.5</v>
      </c>
      <c r="M40" s="25">
        <v>5.9</v>
      </c>
      <c r="N40" s="26">
        <v>5.3</v>
      </c>
      <c r="O40" s="26">
        <v>4.8</v>
      </c>
      <c r="P40" s="26">
        <v>4.6</v>
      </c>
      <c r="Q40" s="27">
        <v>4</v>
      </c>
      <c r="R40" s="26">
        <v>3.2</v>
      </c>
      <c r="S40" s="26">
        <v>2.2</v>
      </c>
      <c r="T40" s="26">
        <v>1.5</v>
      </c>
      <c r="U40" s="26">
        <v>1.1</v>
      </c>
      <c r="V40" s="27">
        <v>0.8000000000000007</v>
      </c>
      <c r="W40" s="28">
        <f t="shared" si="0"/>
        <v>0.3118125845164096</v>
      </c>
      <c r="X40" s="28">
        <f>SUM($W$3:$W40)</f>
        <v>17.802441319051677</v>
      </c>
      <c r="Y40" s="29">
        <v>20.31</v>
      </c>
    </row>
    <row r="41" spans="1:25" ht="12.75">
      <c r="A41" s="20">
        <v>39</v>
      </c>
      <c r="B41" s="21" t="s">
        <v>27</v>
      </c>
      <c r="C41" s="23">
        <v>10.7</v>
      </c>
      <c r="D41" s="23">
        <v>11.8</v>
      </c>
      <c r="E41" s="23">
        <v>12.3</v>
      </c>
      <c r="F41" s="23">
        <v>10.9</v>
      </c>
      <c r="G41" s="24">
        <v>11</v>
      </c>
      <c r="H41" s="25">
        <v>10.1</v>
      </c>
      <c r="I41" s="22">
        <v>8.5</v>
      </c>
      <c r="J41" s="25">
        <v>8.3</v>
      </c>
      <c r="K41" s="25">
        <v>8.4</v>
      </c>
      <c r="L41" s="24">
        <v>7.8</v>
      </c>
      <c r="M41" s="25">
        <v>6.7</v>
      </c>
      <c r="N41" s="26">
        <v>5.9</v>
      </c>
      <c r="O41" s="26">
        <v>5.2</v>
      </c>
      <c r="P41" s="26">
        <v>4.5</v>
      </c>
      <c r="Q41" s="27">
        <v>3.9</v>
      </c>
      <c r="R41" s="26">
        <v>3.2</v>
      </c>
      <c r="S41" s="26">
        <v>2.6</v>
      </c>
      <c r="T41" s="26">
        <v>1.9</v>
      </c>
      <c r="U41" s="26">
        <v>1.2</v>
      </c>
      <c r="V41" s="27">
        <v>0.5</v>
      </c>
      <c r="W41" s="28">
        <f t="shared" si="0"/>
        <v>0.05106295697201273</v>
      </c>
      <c r="X41" s="28">
        <f>SUM($W$3:$W41)</f>
        <v>17.853504276023692</v>
      </c>
      <c r="Y41" s="29">
        <v>3.326</v>
      </c>
    </row>
    <row r="42" spans="1:25" ht="12.75">
      <c r="A42" s="37"/>
      <c r="B42" s="38" t="s">
        <v>44</v>
      </c>
      <c r="C42" s="39">
        <f aca="true" t="shared" si="1" ref="C42:V42">MIN(C$3:C$41)</f>
        <v>2.7</v>
      </c>
      <c r="D42" s="39">
        <f t="shared" si="1"/>
        <v>3</v>
      </c>
      <c r="E42" s="39">
        <f t="shared" si="1"/>
        <v>3.3</v>
      </c>
      <c r="F42" s="39">
        <f t="shared" si="1"/>
        <v>2.1</v>
      </c>
      <c r="G42" s="40">
        <f t="shared" si="1"/>
        <v>-0.9</v>
      </c>
      <c r="H42" s="39">
        <f t="shared" si="1"/>
        <v>-1.9</v>
      </c>
      <c r="I42" s="39">
        <f t="shared" si="1"/>
        <v>-1.3</v>
      </c>
      <c r="J42" s="39">
        <f t="shared" si="1"/>
        <v>-1.8</v>
      </c>
      <c r="K42" s="41">
        <f t="shared" si="1"/>
        <v>-3</v>
      </c>
      <c r="L42" s="42">
        <f t="shared" si="1"/>
        <v>-6.5</v>
      </c>
      <c r="M42" s="41">
        <f t="shared" si="1"/>
        <v>-7.4</v>
      </c>
      <c r="N42" s="41">
        <f t="shared" si="1"/>
        <v>-7.2</v>
      </c>
      <c r="O42" s="41">
        <f t="shared" si="1"/>
        <v>-7.4</v>
      </c>
      <c r="P42" s="41">
        <f t="shared" si="1"/>
        <v>-7.8</v>
      </c>
      <c r="Q42" s="42">
        <f t="shared" si="1"/>
        <v>-8.3</v>
      </c>
      <c r="R42" s="41">
        <f t="shared" si="1"/>
        <v>-8.8</v>
      </c>
      <c r="S42" s="41">
        <f t="shared" si="1"/>
        <v>-9.2</v>
      </c>
      <c r="T42" s="41">
        <f t="shared" si="1"/>
        <v>-9.4</v>
      </c>
      <c r="U42" s="41">
        <f t="shared" si="1"/>
        <v>-9.9</v>
      </c>
      <c r="V42" s="42">
        <f t="shared" si="1"/>
        <v>-10.5</v>
      </c>
      <c r="W42" s="43"/>
      <c r="X42" s="43"/>
      <c r="Y42" s="44"/>
    </row>
    <row r="43" spans="1:25" ht="12.75">
      <c r="A43" s="45"/>
      <c r="B43" s="46" t="s">
        <v>45</v>
      </c>
      <c r="C43" s="47">
        <f aca="true" t="shared" si="2" ref="C43:V43">SUM(C$3:C$41)/39</f>
        <v>10.41025641025641</v>
      </c>
      <c r="D43" s="47">
        <f t="shared" si="2"/>
        <v>10.202564102564104</v>
      </c>
      <c r="E43" s="47">
        <f t="shared" si="2"/>
        <v>9.335897435897435</v>
      </c>
      <c r="F43" s="47">
        <f t="shared" si="2"/>
        <v>7.494871794871792</v>
      </c>
      <c r="G43" s="48">
        <f t="shared" si="2"/>
        <v>6.179487179487179</v>
      </c>
      <c r="H43" s="47">
        <f t="shared" si="2"/>
        <v>4.928205128205128</v>
      </c>
      <c r="I43" s="47">
        <f t="shared" si="2"/>
        <v>3.8025641025641037</v>
      </c>
      <c r="J43" s="47">
        <f t="shared" si="2"/>
        <v>3.4179487179487182</v>
      </c>
      <c r="K43" s="47">
        <f t="shared" si="2"/>
        <v>2.0410256410256418</v>
      </c>
      <c r="L43" s="48">
        <f t="shared" si="2"/>
        <v>0.7102564102564104</v>
      </c>
      <c r="M43" s="47">
        <f t="shared" si="2"/>
        <v>0.3153846153846153</v>
      </c>
      <c r="N43" s="49">
        <f t="shared" si="2"/>
        <v>0.03589743589743575</v>
      </c>
      <c r="O43" s="49">
        <f t="shared" si="2"/>
        <v>-0.4743589743589742</v>
      </c>
      <c r="P43" s="49">
        <f t="shared" si="2"/>
        <v>-0.9846153846153844</v>
      </c>
      <c r="Q43" s="50">
        <f t="shared" si="2"/>
        <v>-1.5666666666666664</v>
      </c>
      <c r="R43" s="74">
        <f t="shared" si="2"/>
        <v>-2.1820512820512823</v>
      </c>
      <c r="S43" s="74">
        <f t="shared" si="2"/>
        <v>-2.787179487179488</v>
      </c>
      <c r="T43" s="74">
        <f t="shared" si="2"/>
        <v>-3.253846153846154</v>
      </c>
      <c r="U43" s="74">
        <f t="shared" si="2"/>
        <v>-3.6153846153846154</v>
      </c>
      <c r="V43" s="75">
        <f t="shared" si="2"/>
        <v>-3.923076923076923</v>
      </c>
      <c r="W43" s="51"/>
      <c r="X43" s="51" t="s">
        <v>46</v>
      </c>
      <c r="Y43" s="52">
        <f>SUM(Y$3:Y$41)</f>
        <v>1162.8929999999998</v>
      </c>
    </row>
    <row r="44" spans="1:25" ht="12.75">
      <c r="A44" s="53"/>
      <c r="B44" s="54" t="s">
        <v>47</v>
      </c>
      <c r="C44" s="55">
        <f aca="true" t="shared" si="3" ref="C44:V44">MAX(C$3:C$41)</f>
        <v>19.1</v>
      </c>
      <c r="D44" s="55">
        <f t="shared" si="3"/>
        <v>19.6</v>
      </c>
      <c r="E44" s="55">
        <f t="shared" si="3"/>
        <v>17</v>
      </c>
      <c r="F44" s="55">
        <f t="shared" si="3"/>
        <v>13.9</v>
      </c>
      <c r="G44" s="56">
        <f t="shared" si="3"/>
        <v>13.4</v>
      </c>
      <c r="H44" s="55">
        <f t="shared" si="3"/>
        <v>10.2</v>
      </c>
      <c r="I44" s="55">
        <f t="shared" si="3"/>
        <v>8.5</v>
      </c>
      <c r="J44" s="55">
        <f t="shared" si="3"/>
        <v>8.7</v>
      </c>
      <c r="K44" s="55">
        <f t="shared" si="3"/>
        <v>9.5</v>
      </c>
      <c r="L44" s="56">
        <f t="shared" si="3"/>
        <v>7.8</v>
      </c>
      <c r="M44" s="55">
        <f t="shared" si="3"/>
        <v>7.1</v>
      </c>
      <c r="N44" s="57">
        <f t="shared" si="3"/>
        <v>6.6</v>
      </c>
      <c r="O44" s="57">
        <f t="shared" si="3"/>
        <v>5.6</v>
      </c>
      <c r="P44" s="57">
        <f t="shared" si="3"/>
        <v>4.8</v>
      </c>
      <c r="Q44" s="58">
        <f t="shared" si="3"/>
        <v>4.2</v>
      </c>
      <c r="R44" s="57">
        <f t="shared" si="3"/>
        <v>4.2</v>
      </c>
      <c r="S44" s="57">
        <f t="shared" si="3"/>
        <v>3.8</v>
      </c>
      <c r="T44" s="57">
        <f t="shared" si="3"/>
        <v>3.2</v>
      </c>
      <c r="U44" s="57">
        <f t="shared" si="3"/>
        <v>2.8</v>
      </c>
      <c r="V44" s="58">
        <f t="shared" si="3"/>
        <v>2.7</v>
      </c>
      <c r="W44" s="59"/>
      <c r="X44" s="59"/>
      <c r="Y44" s="60"/>
    </row>
    <row r="45" spans="1:25" ht="12.75">
      <c r="A45" s="61"/>
      <c r="B45" s="62" t="s">
        <v>48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1">
        <v>0</v>
      </c>
      <c r="I45" s="61">
        <v>0</v>
      </c>
      <c r="J45" s="61">
        <v>0</v>
      </c>
      <c r="K45" s="63">
        <v>6</v>
      </c>
      <c r="L45" s="64">
        <v>7</v>
      </c>
      <c r="M45" s="63">
        <v>10</v>
      </c>
      <c r="N45" s="63">
        <v>11</v>
      </c>
      <c r="O45" s="63">
        <v>14</v>
      </c>
      <c r="P45" s="63">
        <v>16</v>
      </c>
      <c r="Q45" s="64">
        <v>18</v>
      </c>
      <c r="R45" s="63">
        <v>19</v>
      </c>
      <c r="S45" s="63">
        <v>21</v>
      </c>
      <c r="T45" s="63">
        <v>23</v>
      </c>
      <c r="U45" s="63">
        <v>25</v>
      </c>
      <c r="V45" s="64">
        <v>26</v>
      </c>
      <c r="W45" s="61"/>
      <c r="X45" s="61"/>
      <c r="Y45" s="62"/>
    </row>
    <row r="46" spans="1:25" ht="12.75">
      <c r="A46" s="9">
        <v>40</v>
      </c>
      <c r="B46" s="10" t="s">
        <v>84</v>
      </c>
      <c r="C46" s="12">
        <v>19.6</v>
      </c>
      <c r="D46" s="12">
        <v>21.5</v>
      </c>
      <c r="E46" s="12">
        <v>19.9</v>
      </c>
      <c r="F46" s="12">
        <v>15.3</v>
      </c>
      <c r="G46" s="13">
        <v>12.1</v>
      </c>
      <c r="H46" s="65">
        <v>9</v>
      </c>
      <c r="I46" s="11">
        <v>8.6</v>
      </c>
      <c r="J46" s="12">
        <v>8.5</v>
      </c>
      <c r="K46" s="12">
        <v>7.2</v>
      </c>
      <c r="L46" s="13">
        <v>5.5</v>
      </c>
      <c r="M46" s="12">
        <v>4.6</v>
      </c>
      <c r="N46" s="14">
        <v>4</v>
      </c>
      <c r="O46" s="14">
        <v>3.4</v>
      </c>
      <c r="P46" s="14">
        <v>2.5</v>
      </c>
      <c r="Q46" s="15">
        <v>1.2</v>
      </c>
      <c r="R46" s="67">
        <v>-0.5</v>
      </c>
      <c r="S46" s="68">
        <v>-2.3</v>
      </c>
      <c r="T46" s="68">
        <v>-3.9</v>
      </c>
      <c r="U46" s="68">
        <v>-5</v>
      </c>
      <c r="V46" s="69">
        <v>-6.2</v>
      </c>
      <c r="W46" s="18">
        <f aca="true" t="shared" si="4" ref="W46:W77">100*$Y46/$Y$203</f>
        <v>0.004482977581427455</v>
      </c>
      <c r="X46" s="18">
        <f>SUM(X$41,$W$46:$W46)</f>
        <v>17.85798725360512</v>
      </c>
      <c r="Y46" s="19">
        <v>0.292</v>
      </c>
    </row>
    <row r="47" spans="1:25" ht="12.75">
      <c r="A47" s="20">
        <v>41</v>
      </c>
      <c r="B47" s="21" t="s">
        <v>23</v>
      </c>
      <c r="C47" s="25">
        <v>10</v>
      </c>
      <c r="D47" s="25">
        <v>11.6</v>
      </c>
      <c r="E47" s="23">
        <v>16.5</v>
      </c>
      <c r="F47" s="25">
        <v>9.9</v>
      </c>
      <c r="G47" s="24">
        <v>10.9</v>
      </c>
      <c r="H47" s="23">
        <v>9.9</v>
      </c>
      <c r="I47" s="22">
        <v>9.1</v>
      </c>
      <c r="J47" s="23">
        <v>8.8</v>
      </c>
      <c r="K47" s="25">
        <v>5</v>
      </c>
      <c r="L47" s="24">
        <v>1.6</v>
      </c>
      <c r="M47" s="25">
        <v>0</v>
      </c>
      <c r="N47" s="26">
        <v>-1</v>
      </c>
      <c r="O47" s="26">
        <v>-1.8</v>
      </c>
      <c r="P47" s="35">
        <v>-2.4</v>
      </c>
      <c r="Q47" s="36">
        <v>-3.4</v>
      </c>
      <c r="R47" s="35">
        <v>-4.5</v>
      </c>
      <c r="S47" s="35">
        <v>-5.5</v>
      </c>
      <c r="T47" s="35">
        <v>-6.5</v>
      </c>
      <c r="U47" s="35">
        <v>-7.2</v>
      </c>
      <c r="V47" s="36">
        <v>-8</v>
      </c>
      <c r="W47" s="28">
        <f t="shared" si="4"/>
        <v>0.06867246137577057</v>
      </c>
      <c r="X47" s="28">
        <f>SUM(X$41,$W$46:$W47)</f>
        <v>17.92665971498089</v>
      </c>
      <c r="Y47" s="29">
        <v>4.473</v>
      </c>
    </row>
    <row r="48" spans="1:25" ht="12.75">
      <c r="A48" s="20">
        <v>42</v>
      </c>
      <c r="B48" s="21" t="s">
        <v>78</v>
      </c>
      <c r="C48" s="23">
        <v>19.2</v>
      </c>
      <c r="D48" s="23">
        <v>18.4</v>
      </c>
      <c r="E48" s="25">
        <v>12</v>
      </c>
      <c r="F48" s="25">
        <v>8.8</v>
      </c>
      <c r="G48" s="24">
        <v>9.4</v>
      </c>
      <c r="H48" s="23">
        <v>10.2</v>
      </c>
      <c r="I48" s="22">
        <v>9.5</v>
      </c>
      <c r="J48" s="25">
        <v>5.9</v>
      </c>
      <c r="K48" s="25">
        <v>2.9</v>
      </c>
      <c r="L48" s="24">
        <v>0.7999999999999989</v>
      </c>
      <c r="M48" s="25">
        <v>-0.1999999999999993</v>
      </c>
      <c r="N48" s="26">
        <v>-0.5</v>
      </c>
      <c r="O48" s="26">
        <v>-1.1</v>
      </c>
      <c r="P48" s="35">
        <v>-2.1</v>
      </c>
      <c r="Q48" s="36">
        <v>-3.3</v>
      </c>
      <c r="R48" s="35">
        <v>-4.8</v>
      </c>
      <c r="S48" s="35">
        <v>-5.9</v>
      </c>
      <c r="T48" s="35">
        <v>-6.8</v>
      </c>
      <c r="U48" s="35">
        <v>-7.5</v>
      </c>
      <c r="V48" s="36">
        <v>-8</v>
      </c>
      <c r="W48" s="28">
        <f t="shared" si="4"/>
        <v>0.5864103140417913</v>
      </c>
      <c r="X48" s="28">
        <f>SUM(X$41,$W$46:$W48)</f>
        <v>18.513070029022682</v>
      </c>
      <c r="Y48" s="29">
        <v>38.196</v>
      </c>
    </row>
    <row r="49" spans="1:25" ht="12.75">
      <c r="A49" s="20">
        <v>43</v>
      </c>
      <c r="B49" s="21" t="s">
        <v>99</v>
      </c>
      <c r="C49" s="23">
        <v>20.9</v>
      </c>
      <c r="D49" s="23">
        <v>19.2</v>
      </c>
      <c r="E49" s="23">
        <v>26.8</v>
      </c>
      <c r="F49" s="23">
        <v>24.3</v>
      </c>
      <c r="G49" s="30">
        <v>20.1</v>
      </c>
      <c r="H49" s="23">
        <v>11.5</v>
      </c>
      <c r="I49" s="22">
        <v>10.2</v>
      </c>
      <c r="J49" s="23">
        <v>10.8</v>
      </c>
      <c r="K49" s="23">
        <v>7.8</v>
      </c>
      <c r="L49" s="30">
        <v>6.1</v>
      </c>
      <c r="M49" s="23">
        <v>4.4</v>
      </c>
      <c r="N49" s="26">
        <v>2.7</v>
      </c>
      <c r="O49" s="26">
        <v>2.2</v>
      </c>
      <c r="P49" s="31">
        <v>2</v>
      </c>
      <c r="Q49" s="27">
        <v>0.6999999999999993</v>
      </c>
      <c r="R49" s="26">
        <v>-0.8000000000000007</v>
      </c>
      <c r="S49" s="35">
        <v>-2.5</v>
      </c>
      <c r="T49" s="35">
        <v>-4</v>
      </c>
      <c r="U49" s="35">
        <v>-5.4</v>
      </c>
      <c r="V49" s="36">
        <v>-6.7</v>
      </c>
      <c r="W49" s="28">
        <f t="shared" si="4"/>
        <v>0.1728709848180587</v>
      </c>
      <c r="X49" s="28">
        <f>SUM(X$41,$W$46:$W49)</f>
        <v>18.68594101384074</v>
      </c>
      <c r="Y49" s="29">
        <v>11.26</v>
      </c>
    </row>
    <row r="50" spans="1:25" ht="12.75">
      <c r="A50" s="20">
        <v>44</v>
      </c>
      <c r="B50" s="21" t="s">
        <v>151</v>
      </c>
      <c r="C50" s="23">
        <v>26.6</v>
      </c>
      <c r="D50" s="23">
        <v>29.4</v>
      </c>
      <c r="E50" s="23">
        <v>27.1</v>
      </c>
      <c r="F50" s="23">
        <v>23.6</v>
      </c>
      <c r="G50" s="30">
        <v>18.6</v>
      </c>
      <c r="H50" s="23">
        <v>10.6</v>
      </c>
      <c r="I50" s="22">
        <v>10.3</v>
      </c>
      <c r="J50" s="23">
        <v>11.9</v>
      </c>
      <c r="K50" s="23">
        <v>10.1</v>
      </c>
      <c r="L50" s="30">
        <v>8.6</v>
      </c>
      <c r="M50" s="23">
        <v>7.2</v>
      </c>
      <c r="N50" s="31">
        <v>4.8</v>
      </c>
      <c r="O50" s="31">
        <v>3.3</v>
      </c>
      <c r="P50" s="31">
        <v>2.4</v>
      </c>
      <c r="Q50" s="32">
        <v>1.3</v>
      </c>
      <c r="R50" s="31">
        <v>-0.09999999999999964</v>
      </c>
      <c r="S50" s="26">
        <v>-1.8</v>
      </c>
      <c r="T50" s="35">
        <v>-3.7</v>
      </c>
      <c r="U50" s="35">
        <v>-5.4</v>
      </c>
      <c r="V50" s="36">
        <v>-7</v>
      </c>
      <c r="W50" s="28">
        <f t="shared" si="4"/>
        <v>0.006079654528237234</v>
      </c>
      <c r="X50" s="28">
        <f>SUM(X$41,$W$46:$W50)</f>
        <v>18.692020668368976</v>
      </c>
      <c r="Y50" s="29">
        <v>0.396</v>
      </c>
    </row>
    <row r="51" spans="1:25" ht="12.75">
      <c r="A51" s="20">
        <v>45</v>
      </c>
      <c r="B51" s="21" t="s">
        <v>57</v>
      </c>
      <c r="C51" s="23">
        <v>15.1</v>
      </c>
      <c r="D51" s="25">
        <v>13.8</v>
      </c>
      <c r="E51" s="23">
        <v>13.4</v>
      </c>
      <c r="F51" s="25">
        <v>9.3</v>
      </c>
      <c r="G51" s="24">
        <v>8.3</v>
      </c>
      <c r="H51" s="25">
        <v>9</v>
      </c>
      <c r="I51" s="22">
        <v>10.8</v>
      </c>
      <c r="J51" s="23">
        <v>11.4</v>
      </c>
      <c r="K51" s="25">
        <v>5.1</v>
      </c>
      <c r="L51" s="24">
        <v>0.6999999999999993</v>
      </c>
      <c r="M51" s="25">
        <v>-1</v>
      </c>
      <c r="N51" s="26">
        <v>-1.1</v>
      </c>
      <c r="O51" s="26">
        <v>-0.6</v>
      </c>
      <c r="P51" s="26">
        <v>-0.9</v>
      </c>
      <c r="Q51" s="27">
        <v>-1.9</v>
      </c>
      <c r="R51" s="35">
        <v>-3.4</v>
      </c>
      <c r="S51" s="35">
        <v>-4.3</v>
      </c>
      <c r="T51" s="35">
        <v>-4.8</v>
      </c>
      <c r="U51" s="35">
        <v>-5</v>
      </c>
      <c r="V51" s="36">
        <v>-5.3</v>
      </c>
      <c r="W51" s="28">
        <f t="shared" si="4"/>
        <v>0.059522274257514524</v>
      </c>
      <c r="X51" s="28">
        <f>SUM(X$41,$W$46:$W51)</f>
        <v>18.75154294262649</v>
      </c>
      <c r="Y51" s="29">
        <v>3.877</v>
      </c>
    </row>
    <row r="52" spans="1:25" ht="12.75">
      <c r="A52" s="20">
        <v>46</v>
      </c>
      <c r="B52" s="21" t="s">
        <v>176</v>
      </c>
      <c r="C52" s="23">
        <v>28.8</v>
      </c>
      <c r="D52" s="23">
        <v>29.1</v>
      </c>
      <c r="E52" s="23">
        <v>26.9</v>
      </c>
      <c r="F52" s="23">
        <v>18</v>
      </c>
      <c r="G52" s="30">
        <v>14.5</v>
      </c>
      <c r="H52" s="23">
        <v>12.2</v>
      </c>
      <c r="I52" s="22">
        <v>10.9</v>
      </c>
      <c r="J52" s="23">
        <v>7.9</v>
      </c>
      <c r="K52" s="23">
        <v>6.8</v>
      </c>
      <c r="L52" s="30">
        <v>4.9</v>
      </c>
      <c r="M52" s="25">
        <v>2.8</v>
      </c>
      <c r="N52" s="26">
        <v>1.7</v>
      </c>
      <c r="O52" s="26">
        <v>0.6</v>
      </c>
      <c r="P52" s="26">
        <v>-0.09999999999999964</v>
      </c>
      <c r="Q52" s="27">
        <v>-0.8</v>
      </c>
      <c r="R52" s="26">
        <v>-1.7</v>
      </c>
      <c r="S52" s="35">
        <v>-2.7</v>
      </c>
      <c r="T52" s="35">
        <v>-3.8</v>
      </c>
      <c r="U52" s="35">
        <v>-4.8</v>
      </c>
      <c r="V52" s="36">
        <v>-5.6</v>
      </c>
      <c r="W52" s="28">
        <f t="shared" si="4"/>
        <v>0.10834374243881353</v>
      </c>
      <c r="X52" s="28">
        <f>SUM(X$41,$W$46:$W52)</f>
        <v>18.8598866850653</v>
      </c>
      <c r="Y52" s="29">
        <v>7.057</v>
      </c>
    </row>
    <row r="53" spans="1:25" ht="12.75">
      <c r="A53" s="20">
        <v>47</v>
      </c>
      <c r="B53" s="21" t="s">
        <v>197</v>
      </c>
      <c r="C53" s="23">
        <v>33.8</v>
      </c>
      <c r="D53" s="23">
        <v>33</v>
      </c>
      <c r="E53" s="23">
        <v>26.9</v>
      </c>
      <c r="F53" s="23">
        <v>19.3</v>
      </c>
      <c r="G53" s="30">
        <v>16</v>
      </c>
      <c r="H53" s="23">
        <v>12.1</v>
      </c>
      <c r="I53" s="22">
        <v>11.3</v>
      </c>
      <c r="J53" s="23">
        <v>11.8</v>
      </c>
      <c r="K53" s="23">
        <v>13</v>
      </c>
      <c r="L53" s="30">
        <v>9.2</v>
      </c>
      <c r="M53" s="23">
        <v>5.2</v>
      </c>
      <c r="N53" s="31">
        <v>2.9</v>
      </c>
      <c r="O53" s="26">
        <v>1.8</v>
      </c>
      <c r="P53" s="26">
        <v>1.3</v>
      </c>
      <c r="Q53" s="27">
        <v>0.6</v>
      </c>
      <c r="R53" s="26">
        <v>-1</v>
      </c>
      <c r="S53" s="35">
        <v>-3.6</v>
      </c>
      <c r="T53" s="35">
        <v>-6.1</v>
      </c>
      <c r="U53" s="35">
        <v>-7.9</v>
      </c>
      <c r="V53" s="36">
        <v>-8.7</v>
      </c>
      <c r="W53" s="28">
        <f t="shared" si="4"/>
        <v>0.06643097258505684</v>
      </c>
      <c r="X53" s="28">
        <f>SUM(X$41,$W$46:$W53)</f>
        <v>18.92631765765036</v>
      </c>
      <c r="Y53" s="29">
        <v>4.327</v>
      </c>
    </row>
    <row r="54" spans="1:25" ht="12.75">
      <c r="A54" s="20">
        <v>48</v>
      </c>
      <c r="B54" s="21" t="s">
        <v>93</v>
      </c>
      <c r="C54" s="23">
        <v>20.4</v>
      </c>
      <c r="D54" s="23">
        <v>21.2</v>
      </c>
      <c r="E54" s="23">
        <v>18.8</v>
      </c>
      <c r="F54" s="23">
        <v>15</v>
      </c>
      <c r="G54" s="30">
        <v>13.9</v>
      </c>
      <c r="H54" s="23">
        <v>12.8</v>
      </c>
      <c r="I54" s="22">
        <v>11.3</v>
      </c>
      <c r="J54" s="23">
        <v>10.5</v>
      </c>
      <c r="K54" s="23">
        <v>10.7</v>
      </c>
      <c r="L54" s="30">
        <v>8.8</v>
      </c>
      <c r="M54" s="23">
        <v>8.3</v>
      </c>
      <c r="N54" s="31">
        <v>8.1</v>
      </c>
      <c r="O54" s="31">
        <v>7.4</v>
      </c>
      <c r="P54" s="31">
        <v>5.4</v>
      </c>
      <c r="Q54" s="32">
        <v>4.7</v>
      </c>
      <c r="R54" s="31">
        <v>3.8</v>
      </c>
      <c r="S54" s="31">
        <v>2.8</v>
      </c>
      <c r="T54" s="31">
        <v>1.8</v>
      </c>
      <c r="U54" s="31">
        <v>0.8999999999999986</v>
      </c>
      <c r="V54" s="32">
        <v>0</v>
      </c>
      <c r="W54" s="28">
        <f t="shared" si="4"/>
        <v>0.00454438823322783</v>
      </c>
      <c r="X54" s="28">
        <f>SUM(X$41,$W$46:$W54)</f>
        <v>18.930862045883586</v>
      </c>
      <c r="Y54" s="29">
        <v>0.296</v>
      </c>
    </row>
    <row r="55" spans="1:25" ht="12.75">
      <c r="A55" s="20">
        <v>49</v>
      </c>
      <c r="B55" s="21" t="s">
        <v>125</v>
      </c>
      <c r="C55" s="23">
        <v>23.2</v>
      </c>
      <c r="D55" s="23">
        <v>24.1</v>
      </c>
      <c r="E55" s="23">
        <v>22.2</v>
      </c>
      <c r="F55" s="23">
        <v>17.6</v>
      </c>
      <c r="G55" s="30">
        <v>14.4</v>
      </c>
      <c r="H55" s="23">
        <v>13.1</v>
      </c>
      <c r="I55" s="22">
        <v>11.4</v>
      </c>
      <c r="J55" s="23">
        <v>10</v>
      </c>
      <c r="K55" s="25">
        <v>5.8</v>
      </c>
      <c r="L55" s="24">
        <v>4</v>
      </c>
      <c r="M55" s="25">
        <v>0.7000000000000011</v>
      </c>
      <c r="N55" s="26">
        <v>-0.6999999999999993</v>
      </c>
      <c r="O55" s="35">
        <v>-2.2</v>
      </c>
      <c r="P55" s="35">
        <v>-3.3</v>
      </c>
      <c r="Q55" s="36">
        <v>-4.4</v>
      </c>
      <c r="R55" s="35">
        <v>-5.3</v>
      </c>
      <c r="S55" s="35">
        <v>-6.1</v>
      </c>
      <c r="T55" s="35">
        <v>-6.9</v>
      </c>
      <c r="U55" s="35">
        <v>-7.7</v>
      </c>
      <c r="V55" s="36">
        <v>-8.4</v>
      </c>
      <c r="W55" s="28">
        <f t="shared" si="4"/>
        <v>0.060105675449618104</v>
      </c>
      <c r="X55" s="28">
        <f>SUM(X$41,$W$46:$W55)</f>
        <v>18.990967721333206</v>
      </c>
      <c r="Y55" s="29">
        <v>3.915</v>
      </c>
    </row>
    <row r="56" spans="1:25" ht="12.75">
      <c r="A56" s="20">
        <v>50</v>
      </c>
      <c r="B56" s="21" t="s">
        <v>20</v>
      </c>
      <c r="C56" s="25">
        <v>8.8</v>
      </c>
      <c r="D56" s="25">
        <v>9.1</v>
      </c>
      <c r="E56" s="25">
        <v>10</v>
      </c>
      <c r="F56" s="25">
        <v>9.9</v>
      </c>
      <c r="G56" s="30">
        <v>11.2</v>
      </c>
      <c r="H56" s="23">
        <v>11</v>
      </c>
      <c r="I56" s="22">
        <v>11.6</v>
      </c>
      <c r="J56" s="25">
        <v>7.1</v>
      </c>
      <c r="K56" s="25">
        <v>5.4</v>
      </c>
      <c r="L56" s="30">
        <v>5.5</v>
      </c>
      <c r="M56" s="23">
        <v>7.6</v>
      </c>
      <c r="N56" s="31">
        <v>8.5</v>
      </c>
      <c r="O56" s="31">
        <v>7.7</v>
      </c>
      <c r="P56" s="31">
        <v>6.1</v>
      </c>
      <c r="Q56" s="32">
        <v>4.6</v>
      </c>
      <c r="R56" s="31">
        <v>3.7</v>
      </c>
      <c r="S56" s="31">
        <v>3.4</v>
      </c>
      <c r="T56" s="31">
        <v>3.1</v>
      </c>
      <c r="U56" s="31">
        <v>2.5</v>
      </c>
      <c r="V56" s="32">
        <v>1.5</v>
      </c>
      <c r="W56" s="28">
        <f t="shared" si="4"/>
        <v>0.06360608260223953</v>
      </c>
      <c r="X56" s="28">
        <f>SUM(X$41,$W$46:$W56)</f>
        <v>19.054573803935444</v>
      </c>
      <c r="Y56" s="29">
        <v>4.143</v>
      </c>
    </row>
    <row r="57" spans="1:25" ht="12.75">
      <c r="A57" s="20">
        <v>51</v>
      </c>
      <c r="B57" s="21" t="s">
        <v>65</v>
      </c>
      <c r="C57" s="23">
        <v>16.9</v>
      </c>
      <c r="D57" s="23">
        <v>16.8</v>
      </c>
      <c r="E57" s="23">
        <v>14.7</v>
      </c>
      <c r="F57" s="23">
        <v>11</v>
      </c>
      <c r="G57" s="24">
        <v>8.3</v>
      </c>
      <c r="H57" s="23">
        <v>10.3</v>
      </c>
      <c r="I57" s="22">
        <v>12.4</v>
      </c>
      <c r="J57" s="23">
        <v>10.6</v>
      </c>
      <c r="K57" s="23">
        <v>9.8</v>
      </c>
      <c r="L57" s="30">
        <v>6.9</v>
      </c>
      <c r="M57" s="23">
        <v>5.1</v>
      </c>
      <c r="N57" s="31">
        <v>4.7</v>
      </c>
      <c r="O57" s="31">
        <v>4.9</v>
      </c>
      <c r="P57" s="31">
        <v>4.6</v>
      </c>
      <c r="Q57" s="32">
        <v>3.6</v>
      </c>
      <c r="R57" s="31">
        <v>2.5</v>
      </c>
      <c r="S57" s="31">
        <v>1.9</v>
      </c>
      <c r="T57" s="31">
        <v>1.4</v>
      </c>
      <c r="U57" s="31">
        <v>1</v>
      </c>
      <c r="V57" s="32">
        <v>0.5</v>
      </c>
      <c r="W57" s="28">
        <f t="shared" si="4"/>
        <v>0.012834826226278602</v>
      </c>
      <c r="X57" s="28">
        <f>SUM(X$41,$W$46:$W57)</f>
        <v>19.067408630161722</v>
      </c>
      <c r="Y57" s="29">
        <v>0.836</v>
      </c>
    </row>
    <row r="58" spans="1:25" ht="12.75">
      <c r="A58" s="20">
        <v>52</v>
      </c>
      <c r="B58" s="21" t="s">
        <v>90</v>
      </c>
      <c r="C58" s="23">
        <v>20.2</v>
      </c>
      <c r="D58" s="23">
        <v>20.6</v>
      </c>
      <c r="E58" s="23">
        <v>19.5</v>
      </c>
      <c r="F58" s="23">
        <v>17.8</v>
      </c>
      <c r="G58" s="30">
        <v>14.3</v>
      </c>
      <c r="H58" s="23">
        <v>14.6</v>
      </c>
      <c r="I58" s="22">
        <v>13</v>
      </c>
      <c r="J58" s="23">
        <v>10.3</v>
      </c>
      <c r="K58" s="23">
        <v>8.4</v>
      </c>
      <c r="L58" s="30">
        <v>5.2</v>
      </c>
      <c r="M58" s="25">
        <v>3.4</v>
      </c>
      <c r="N58" s="26">
        <v>1.7</v>
      </c>
      <c r="O58" s="26">
        <v>0.6000000000000014</v>
      </c>
      <c r="P58" s="26">
        <v>-0.20000000000000107</v>
      </c>
      <c r="Q58" s="27">
        <v>-1.3</v>
      </c>
      <c r="R58" s="35">
        <v>-2.5</v>
      </c>
      <c r="S58" s="35">
        <v>-3.6</v>
      </c>
      <c r="T58" s="35">
        <v>-4.6</v>
      </c>
      <c r="U58" s="35">
        <v>-5.3</v>
      </c>
      <c r="V58" s="36">
        <v>-6</v>
      </c>
      <c r="W58" s="28">
        <f t="shared" si="4"/>
        <v>0.03122731644049124</v>
      </c>
      <c r="X58" s="28">
        <f>SUM(X$41,$W$46:$W58)</f>
        <v>19.098635946602215</v>
      </c>
      <c r="Y58" s="29">
        <v>2.034</v>
      </c>
    </row>
    <row r="59" spans="1:25" ht="12.75">
      <c r="A59" s="20">
        <v>53</v>
      </c>
      <c r="B59" s="21" t="s">
        <v>73</v>
      </c>
      <c r="C59" s="23">
        <v>18.7</v>
      </c>
      <c r="D59" s="23">
        <v>15.4</v>
      </c>
      <c r="E59" s="23">
        <v>20.9</v>
      </c>
      <c r="F59" s="23">
        <v>26</v>
      </c>
      <c r="G59" s="30">
        <v>22.3</v>
      </c>
      <c r="H59" s="23">
        <v>14.8</v>
      </c>
      <c r="I59" s="22">
        <v>13.2</v>
      </c>
      <c r="J59" s="23">
        <v>14.9</v>
      </c>
      <c r="K59" s="23">
        <v>11.1</v>
      </c>
      <c r="L59" s="30">
        <v>9.3</v>
      </c>
      <c r="M59" s="23">
        <v>7</v>
      </c>
      <c r="N59" s="31">
        <v>6</v>
      </c>
      <c r="O59" s="31">
        <v>5.6</v>
      </c>
      <c r="P59" s="31">
        <v>4.9</v>
      </c>
      <c r="Q59" s="32">
        <v>3.6</v>
      </c>
      <c r="R59" s="31">
        <v>2</v>
      </c>
      <c r="S59" s="31">
        <v>0.20000000000000107</v>
      </c>
      <c r="T59" s="31">
        <v>-1.1</v>
      </c>
      <c r="U59" s="33">
        <v>-2.2</v>
      </c>
      <c r="V59" s="34">
        <v>-3</v>
      </c>
      <c r="W59" s="28">
        <f t="shared" si="4"/>
        <v>20.1577240475515</v>
      </c>
      <c r="X59" s="28">
        <f>SUM(X$41,$W$46:$W59)</f>
        <v>39.25635999415371</v>
      </c>
      <c r="Y59" s="29">
        <v>1312.979</v>
      </c>
    </row>
    <row r="60" spans="1:25" ht="12.75">
      <c r="A60" s="20">
        <v>54</v>
      </c>
      <c r="B60" s="21" t="s">
        <v>145</v>
      </c>
      <c r="C60" s="23">
        <v>25.9</v>
      </c>
      <c r="D60" s="23">
        <v>28.5</v>
      </c>
      <c r="E60" s="23">
        <v>28.3</v>
      </c>
      <c r="F60" s="23">
        <v>24.6</v>
      </c>
      <c r="G60" s="30">
        <v>21.4</v>
      </c>
      <c r="H60" s="23">
        <v>12.7</v>
      </c>
      <c r="I60" s="22">
        <v>13.5</v>
      </c>
      <c r="J60" s="23">
        <v>13</v>
      </c>
      <c r="K60" s="23">
        <v>11.7</v>
      </c>
      <c r="L60" s="30">
        <v>11.3</v>
      </c>
      <c r="M60" s="23">
        <v>9.5</v>
      </c>
      <c r="N60" s="31">
        <v>8.4</v>
      </c>
      <c r="O60" s="31">
        <v>6.6</v>
      </c>
      <c r="P60" s="31">
        <v>5.3</v>
      </c>
      <c r="Q60" s="32">
        <v>4.1</v>
      </c>
      <c r="R60" s="31">
        <v>3</v>
      </c>
      <c r="S60" s="31">
        <v>1.9</v>
      </c>
      <c r="T60" s="31">
        <v>0.3999999999999986</v>
      </c>
      <c r="U60" s="31">
        <v>-1</v>
      </c>
      <c r="V60" s="34">
        <v>-2.3</v>
      </c>
      <c r="W60" s="28">
        <f t="shared" si="4"/>
        <v>0.006724466372141182</v>
      </c>
      <c r="X60" s="28">
        <f>SUM(X$41,$W$46:$W60)</f>
        <v>39.26308446052585</v>
      </c>
      <c r="Y60" s="29">
        <v>0.438</v>
      </c>
    </row>
    <row r="61" spans="1:25" ht="12.75">
      <c r="A61" s="20">
        <v>55</v>
      </c>
      <c r="B61" s="21" t="s">
        <v>178</v>
      </c>
      <c r="C61" s="23">
        <v>29.3</v>
      </c>
      <c r="D61" s="23">
        <v>26.1</v>
      </c>
      <c r="E61" s="23">
        <v>21.2</v>
      </c>
      <c r="F61" s="23">
        <v>15.5</v>
      </c>
      <c r="G61" s="30">
        <v>13.7</v>
      </c>
      <c r="H61" s="23">
        <v>14.9</v>
      </c>
      <c r="I61" s="22">
        <v>13.9</v>
      </c>
      <c r="J61" s="23">
        <v>13.1</v>
      </c>
      <c r="K61" s="23">
        <v>13.4</v>
      </c>
      <c r="L61" s="30">
        <v>9.4</v>
      </c>
      <c r="M61" s="23">
        <v>7</v>
      </c>
      <c r="N61" s="31">
        <v>4.6</v>
      </c>
      <c r="O61" s="31">
        <v>3.6</v>
      </c>
      <c r="P61" s="31">
        <v>2.1</v>
      </c>
      <c r="Q61" s="27">
        <v>0.29999999999999893</v>
      </c>
      <c r="R61" s="26">
        <v>-1.6</v>
      </c>
      <c r="S61" s="35">
        <v>-3.2</v>
      </c>
      <c r="T61" s="35">
        <v>-4.4</v>
      </c>
      <c r="U61" s="35">
        <v>-5.4</v>
      </c>
      <c r="V61" s="36">
        <v>-6.8</v>
      </c>
      <c r="W61" s="28">
        <f t="shared" si="4"/>
        <v>0.0028555953087174885</v>
      </c>
      <c r="X61" s="28">
        <f>SUM(X$41,$W$46:$W61)</f>
        <v>39.26594005583457</v>
      </c>
      <c r="Y61" s="29">
        <v>0.186</v>
      </c>
    </row>
    <row r="62" spans="1:25" ht="12.75">
      <c r="A62" s="20">
        <v>56</v>
      </c>
      <c r="B62" s="21" t="s">
        <v>160</v>
      </c>
      <c r="C62" s="23">
        <v>27.5</v>
      </c>
      <c r="D62" s="23">
        <v>26.4</v>
      </c>
      <c r="E62" s="23">
        <v>24.4</v>
      </c>
      <c r="F62" s="23">
        <v>20.2</v>
      </c>
      <c r="G62" s="30">
        <v>17.8</v>
      </c>
      <c r="H62" s="23">
        <v>17.3</v>
      </c>
      <c r="I62" s="22">
        <v>14</v>
      </c>
      <c r="J62" s="23">
        <v>11.7</v>
      </c>
      <c r="K62" s="23">
        <v>9.6</v>
      </c>
      <c r="L62" s="30">
        <v>7.4</v>
      </c>
      <c r="M62" s="23">
        <v>6.3</v>
      </c>
      <c r="N62" s="31">
        <v>5.7</v>
      </c>
      <c r="O62" s="31">
        <v>5.3</v>
      </c>
      <c r="P62" s="31">
        <v>4.5</v>
      </c>
      <c r="Q62" s="32">
        <v>3.7</v>
      </c>
      <c r="R62" s="31">
        <v>2.6</v>
      </c>
      <c r="S62" s="31">
        <v>1.6</v>
      </c>
      <c r="T62" s="31">
        <v>0.7000000000000011</v>
      </c>
      <c r="U62" s="31">
        <v>0.20000000000000107</v>
      </c>
      <c r="V62" s="32">
        <v>-0.09999999999999964</v>
      </c>
      <c r="W62" s="28">
        <f t="shared" si="4"/>
        <v>0.06059696066402111</v>
      </c>
      <c r="X62" s="28">
        <f>SUM(X$41,$W$46:$W62)</f>
        <v>39.32653701649859</v>
      </c>
      <c r="Y62" s="29">
        <v>3.947</v>
      </c>
    </row>
    <row r="63" spans="1:25" ht="12.75">
      <c r="A63" s="20">
        <v>57</v>
      </c>
      <c r="B63" s="21" t="s">
        <v>89</v>
      </c>
      <c r="C63" s="23">
        <v>20.1</v>
      </c>
      <c r="D63" s="23">
        <v>30.8</v>
      </c>
      <c r="E63" s="23">
        <v>26.6</v>
      </c>
      <c r="F63" s="23">
        <v>22.6</v>
      </c>
      <c r="G63" s="30">
        <v>20.7</v>
      </c>
      <c r="H63" s="23">
        <v>16.5</v>
      </c>
      <c r="I63" s="22">
        <v>14.6</v>
      </c>
      <c r="J63" s="23">
        <v>10.8</v>
      </c>
      <c r="K63" s="23">
        <v>10.3</v>
      </c>
      <c r="L63" s="30">
        <v>8</v>
      </c>
      <c r="M63" s="23">
        <v>5</v>
      </c>
      <c r="N63" s="31">
        <v>3.4</v>
      </c>
      <c r="O63" s="26">
        <v>1.9</v>
      </c>
      <c r="P63" s="26">
        <v>0.5</v>
      </c>
      <c r="Q63" s="27">
        <v>-0.6999999999999993</v>
      </c>
      <c r="R63" s="35">
        <v>-2.4</v>
      </c>
      <c r="S63" s="35">
        <v>-4.2</v>
      </c>
      <c r="T63" s="35">
        <v>-5.9</v>
      </c>
      <c r="U63" s="35">
        <v>-7.4</v>
      </c>
      <c r="V63" s="36">
        <v>-8.7</v>
      </c>
      <c r="W63" s="28">
        <f t="shared" si="4"/>
        <v>0.7349319754210009</v>
      </c>
      <c r="X63" s="28">
        <f>SUM(X$41,$W$46:$W63)</f>
        <v>40.06146899191959</v>
      </c>
      <c r="Y63" s="29">
        <v>47.87</v>
      </c>
    </row>
    <row r="64" spans="1:25" ht="12.75">
      <c r="A64" s="20">
        <v>58</v>
      </c>
      <c r="B64" s="21" t="s">
        <v>60</v>
      </c>
      <c r="C64" s="23">
        <v>16.3</v>
      </c>
      <c r="D64" s="23">
        <v>15.7</v>
      </c>
      <c r="E64" s="23">
        <v>14.4</v>
      </c>
      <c r="F64" s="23">
        <v>13.5</v>
      </c>
      <c r="G64" s="30">
        <v>14.4</v>
      </c>
      <c r="H64" s="23">
        <v>16.8</v>
      </c>
      <c r="I64" s="22">
        <v>14.6</v>
      </c>
      <c r="J64" s="23">
        <v>13.7</v>
      </c>
      <c r="K64" s="23">
        <v>13.1</v>
      </c>
      <c r="L64" s="30">
        <v>12</v>
      </c>
      <c r="M64" s="23">
        <v>10.3</v>
      </c>
      <c r="N64" s="31">
        <v>9.8</v>
      </c>
      <c r="O64" s="31">
        <v>9.2</v>
      </c>
      <c r="P64" s="31">
        <v>8.2</v>
      </c>
      <c r="Q64" s="32">
        <v>7.1</v>
      </c>
      <c r="R64" s="31">
        <v>5.9</v>
      </c>
      <c r="S64" s="31">
        <v>4.9</v>
      </c>
      <c r="T64" s="31">
        <v>4.2</v>
      </c>
      <c r="U64" s="31">
        <v>3.4</v>
      </c>
      <c r="V64" s="32">
        <v>2.6</v>
      </c>
      <c r="W64" s="28">
        <f t="shared" si="4"/>
        <v>0.5948696313272931</v>
      </c>
      <c r="X64" s="28">
        <f>SUM(X$41,$W$46:$W64)</f>
        <v>40.65633862324688</v>
      </c>
      <c r="Y64" s="29">
        <v>38.747</v>
      </c>
    </row>
    <row r="65" spans="1:25" ht="12.75">
      <c r="A65" s="20">
        <v>59</v>
      </c>
      <c r="B65" s="21" t="s">
        <v>187</v>
      </c>
      <c r="C65" s="23">
        <v>31.6</v>
      </c>
      <c r="D65" s="23">
        <v>34.1</v>
      </c>
      <c r="E65" s="23">
        <v>33.4</v>
      </c>
      <c r="F65" s="23">
        <v>24.4</v>
      </c>
      <c r="G65" s="30">
        <v>19.1</v>
      </c>
      <c r="H65" s="23">
        <v>20.4</v>
      </c>
      <c r="I65" s="22">
        <v>15.5</v>
      </c>
      <c r="J65" s="23">
        <v>13.7</v>
      </c>
      <c r="K65" s="23">
        <v>13.7</v>
      </c>
      <c r="L65" s="30">
        <v>10.9</v>
      </c>
      <c r="M65" s="23">
        <v>9.1</v>
      </c>
      <c r="N65" s="31">
        <v>7.9</v>
      </c>
      <c r="O65" s="31">
        <v>6.8</v>
      </c>
      <c r="P65" s="31">
        <v>5.8</v>
      </c>
      <c r="Q65" s="32">
        <v>4.6</v>
      </c>
      <c r="R65" s="31">
        <v>3.3</v>
      </c>
      <c r="S65" s="31">
        <v>2.1</v>
      </c>
      <c r="T65" s="31">
        <v>0.9</v>
      </c>
      <c r="U65" s="31">
        <v>0</v>
      </c>
      <c r="V65" s="32">
        <v>-0.6000000000000014</v>
      </c>
      <c r="W65" s="28">
        <f t="shared" si="4"/>
        <v>0.019052654721066684</v>
      </c>
      <c r="X65" s="28">
        <f>SUM(X$41,$W$46:$W65)</f>
        <v>40.67539127796795</v>
      </c>
      <c r="Y65" s="29">
        <v>1.241</v>
      </c>
    </row>
    <row r="66" spans="1:25" ht="12.75">
      <c r="A66" s="20">
        <v>60</v>
      </c>
      <c r="B66" s="21" t="s">
        <v>170</v>
      </c>
      <c r="C66" s="23">
        <v>28.4</v>
      </c>
      <c r="D66" s="23">
        <v>30.3</v>
      </c>
      <c r="E66" s="23">
        <v>31</v>
      </c>
      <c r="F66" s="23">
        <v>28.5</v>
      </c>
      <c r="G66" s="30">
        <v>24.5</v>
      </c>
      <c r="H66" s="23">
        <v>19.9</v>
      </c>
      <c r="I66" s="22">
        <v>16.4</v>
      </c>
      <c r="J66" s="23">
        <v>13.2</v>
      </c>
      <c r="K66" s="23">
        <v>11</v>
      </c>
      <c r="L66" s="30">
        <v>8.9</v>
      </c>
      <c r="M66" s="23">
        <v>6.8</v>
      </c>
      <c r="N66" s="31">
        <v>6.1</v>
      </c>
      <c r="O66" s="31">
        <v>4.7</v>
      </c>
      <c r="P66" s="31">
        <v>3.4</v>
      </c>
      <c r="Q66" s="32">
        <v>2.1</v>
      </c>
      <c r="R66" s="31">
        <v>0.9</v>
      </c>
      <c r="S66" s="31">
        <v>-0.09999999999999964</v>
      </c>
      <c r="T66" s="31">
        <v>-1.3</v>
      </c>
      <c r="U66" s="33">
        <v>-2.2</v>
      </c>
      <c r="V66" s="34">
        <v>-3</v>
      </c>
      <c r="W66" s="28">
        <f t="shared" si="4"/>
        <v>0.9672638238447738</v>
      </c>
      <c r="X66" s="28">
        <f>SUM(X$41,$W$46:$W66)</f>
        <v>41.64265510181272</v>
      </c>
      <c r="Y66" s="29">
        <v>63.003</v>
      </c>
    </row>
    <row r="67" spans="1:25" ht="12.75">
      <c r="A67" s="20">
        <v>61</v>
      </c>
      <c r="B67" s="21" t="s">
        <v>33</v>
      </c>
      <c r="C67" s="25">
        <v>12</v>
      </c>
      <c r="D67" s="23">
        <v>25.6</v>
      </c>
      <c r="E67" s="23">
        <v>23.7</v>
      </c>
      <c r="F67" s="23">
        <v>29</v>
      </c>
      <c r="G67" s="30">
        <v>24.1</v>
      </c>
      <c r="H67" s="23">
        <v>14</v>
      </c>
      <c r="I67" s="22">
        <v>16.5</v>
      </c>
      <c r="J67" s="23">
        <v>14.6</v>
      </c>
      <c r="K67" s="23">
        <v>15.1</v>
      </c>
      <c r="L67" s="30">
        <v>11.1</v>
      </c>
      <c r="M67" s="23">
        <v>5.8</v>
      </c>
      <c r="N67" s="31">
        <v>3.3</v>
      </c>
      <c r="O67" s="31">
        <v>3.3</v>
      </c>
      <c r="P67" s="31">
        <v>3.4</v>
      </c>
      <c r="Q67" s="32">
        <v>3.1</v>
      </c>
      <c r="R67" s="31">
        <v>1.6</v>
      </c>
      <c r="S67" s="31">
        <v>-0.29999999999999893</v>
      </c>
      <c r="T67" s="31">
        <v>-1.5</v>
      </c>
      <c r="U67" s="31">
        <v>-2</v>
      </c>
      <c r="V67" s="34">
        <v>-2.4</v>
      </c>
      <c r="W67" s="28">
        <f t="shared" si="4"/>
        <v>0.36256848822942045</v>
      </c>
      <c r="X67" s="28">
        <f>SUM(X$41,$W$46:$W67)</f>
        <v>42.00522359004214</v>
      </c>
      <c r="Y67" s="29">
        <v>23.616</v>
      </c>
    </row>
    <row r="68" spans="1:25" ht="12.75">
      <c r="A68" s="20">
        <v>62</v>
      </c>
      <c r="B68" s="21" t="s">
        <v>75</v>
      </c>
      <c r="C68" s="23">
        <v>18.8</v>
      </c>
      <c r="D68" s="23">
        <v>21.4</v>
      </c>
      <c r="E68" s="23">
        <v>21.6</v>
      </c>
      <c r="F68" s="23">
        <v>16.5</v>
      </c>
      <c r="G68" s="30">
        <v>16.7</v>
      </c>
      <c r="H68" s="23">
        <v>16.1</v>
      </c>
      <c r="I68" s="22">
        <v>16.6</v>
      </c>
      <c r="J68" s="23">
        <v>16.6</v>
      </c>
      <c r="K68" s="23">
        <v>11</v>
      </c>
      <c r="L68" s="24">
        <v>4.6</v>
      </c>
      <c r="M68" s="23">
        <v>6.1</v>
      </c>
      <c r="N68" s="31">
        <v>9.6</v>
      </c>
      <c r="O68" s="31">
        <v>9.2</v>
      </c>
      <c r="P68" s="31">
        <v>7.5</v>
      </c>
      <c r="Q68" s="32">
        <v>5.5</v>
      </c>
      <c r="R68" s="31">
        <v>4.2</v>
      </c>
      <c r="S68" s="31">
        <v>3.7</v>
      </c>
      <c r="T68" s="31">
        <v>3.4</v>
      </c>
      <c r="U68" s="31">
        <v>2.7</v>
      </c>
      <c r="V68" s="32">
        <v>1.3</v>
      </c>
      <c r="W68" s="28">
        <f t="shared" si="4"/>
        <v>0.2335293561338802</v>
      </c>
      <c r="X68" s="28">
        <f>SUM(X$41,$W$46:$W68)</f>
        <v>42.23875294617602</v>
      </c>
      <c r="Y68" s="29">
        <v>15.211</v>
      </c>
    </row>
    <row r="69" spans="1:25" ht="12.75">
      <c r="A69" s="20">
        <v>63</v>
      </c>
      <c r="B69" s="21" t="s">
        <v>201</v>
      </c>
      <c r="C69" s="23">
        <v>35.4</v>
      </c>
      <c r="D69" s="23">
        <v>32.3</v>
      </c>
      <c r="E69" s="23">
        <v>27.6</v>
      </c>
      <c r="F69" s="23">
        <v>20.6</v>
      </c>
      <c r="G69" s="30">
        <v>17.4</v>
      </c>
      <c r="H69" s="23">
        <v>16.5</v>
      </c>
      <c r="I69" s="22">
        <v>16.6</v>
      </c>
      <c r="J69" s="23">
        <v>14.2</v>
      </c>
      <c r="K69" s="23">
        <v>12.1</v>
      </c>
      <c r="L69" s="30">
        <v>10.7</v>
      </c>
      <c r="M69" s="23">
        <v>9.3</v>
      </c>
      <c r="N69" s="31">
        <v>7</v>
      </c>
      <c r="O69" s="31">
        <v>4.1</v>
      </c>
      <c r="P69" s="31">
        <v>2.4</v>
      </c>
      <c r="Q69" s="32">
        <v>1.6</v>
      </c>
      <c r="R69" s="31">
        <v>1</v>
      </c>
      <c r="S69" s="31">
        <v>-0.09999999999999964</v>
      </c>
      <c r="T69" s="31">
        <v>-1.4</v>
      </c>
      <c r="U69" s="35">
        <v>-2.8</v>
      </c>
      <c r="V69" s="36">
        <v>-3.5</v>
      </c>
      <c r="W69" s="28">
        <f t="shared" si="4"/>
        <v>0.0015813242838596843</v>
      </c>
      <c r="X69" s="28">
        <f>SUM(X$41,$W$46:$W69)</f>
        <v>42.24033427045988</v>
      </c>
      <c r="Y69" s="29">
        <v>0.103</v>
      </c>
    </row>
    <row r="70" spans="1:25" ht="12.75">
      <c r="A70" s="20">
        <v>64</v>
      </c>
      <c r="B70" s="21" t="s">
        <v>113</v>
      </c>
      <c r="C70" s="23">
        <v>22.5</v>
      </c>
      <c r="D70" s="23">
        <v>25.5</v>
      </c>
      <c r="E70" s="23">
        <v>25.5</v>
      </c>
      <c r="F70" s="23">
        <v>21</v>
      </c>
      <c r="G70" s="30">
        <v>18.5</v>
      </c>
      <c r="H70" s="23">
        <v>15.6</v>
      </c>
      <c r="I70" s="22">
        <v>17</v>
      </c>
      <c r="J70" s="23">
        <v>17.7</v>
      </c>
      <c r="K70" s="23">
        <v>16.4</v>
      </c>
      <c r="L70" s="30">
        <v>12.8</v>
      </c>
      <c r="M70" s="23">
        <v>10.7</v>
      </c>
      <c r="N70" s="31">
        <v>9.6</v>
      </c>
      <c r="O70" s="31">
        <v>8.7</v>
      </c>
      <c r="P70" s="31">
        <v>7.4</v>
      </c>
      <c r="Q70" s="32">
        <v>6.3</v>
      </c>
      <c r="R70" s="31">
        <v>5</v>
      </c>
      <c r="S70" s="31">
        <v>3.5</v>
      </c>
      <c r="T70" s="31">
        <v>2.3</v>
      </c>
      <c r="U70" s="31">
        <v>1.3</v>
      </c>
      <c r="V70" s="32">
        <v>0.3000000000000007</v>
      </c>
      <c r="W70" s="28">
        <f t="shared" si="4"/>
        <v>0.25017164277178217</v>
      </c>
      <c r="X70" s="28">
        <f>SUM(X$41,$W$46:$W70)</f>
        <v>42.490505913231665</v>
      </c>
      <c r="Y70" s="29">
        <v>16.295</v>
      </c>
    </row>
    <row r="71" spans="1:25" ht="12.75">
      <c r="A71" s="20">
        <v>65</v>
      </c>
      <c r="B71" s="21" t="s">
        <v>144</v>
      </c>
      <c r="C71" s="23">
        <v>25.6</v>
      </c>
      <c r="D71" s="23">
        <v>21.7</v>
      </c>
      <c r="E71" s="23">
        <v>19.5</v>
      </c>
      <c r="F71" s="23">
        <v>18.8</v>
      </c>
      <c r="G71" s="30">
        <v>20.3</v>
      </c>
      <c r="H71" s="23">
        <v>19.2</v>
      </c>
      <c r="I71" s="22">
        <v>17</v>
      </c>
      <c r="J71" s="23">
        <v>16.1</v>
      </c>
      <c r="K71" s="23">
        <v>15.2</v>
      </c>
      <c r="L71" s="30">
        <v>15.2</v>
      </c>
      <c r="M71" s="23">
        <v>15.5</v>
      </c>
      <c r="N71" s="31">
        <v>14.2</v>
      </c>
      <c r="O71" s="31">
        <v>12.3</v>
      </c>
      <c r="P71" s="31">
        <v>10.9</v>
      </c>
      <c r="Q71" s="32">
        <v>9.8</v>
      </c>
      <c r="R71" s="31">
        <v>9</v>
      </c>
      <c r="S71" s="31">
        <v>8.1</v>
      </c>
      <c r="T71" s="31">
        <v>6.9</v>
      </c>
      <c r="U71" s="31">
        <v>5.6</v>
      </c>
      <c r="V71" s="32">
        <v>4.4</v>
      </c>
      <c r="W71" s="28">
        <f t="shared" si="4"/>
        <v>0.10274002046202921</v>
      </c>
      <c r="X71" s="28">
        <f>SUM(X$41,$W$46:$W71)</f>
        <v>42.593245933693694</v>
      </c>
      <c r="Y71" s="29">
        <v>6.692</v>
      </c>
    </row>
    <row r="72" spans="1:25" ht="12.75">
      <c r="A72" s="20">
        <v>66</v>
      </c>
      <c r="B72" s="21" t="s">
        <v>147</v>
      </c>
      <c r="C72" s="23">
        <v>26.1</v>
      </c>
      <c r="D72" s="23">
        <v>29.1</v>
      </c>
      <c r="E72" s="23">
        <v>29.5</v>
      </c>
      <c r="F72" s="23">
        <v>26.5</v>
      </c>
      <c r="G72" s="30">
        <v>23.7</v>
      </c>
      <c r="H72" s="23">
        <v>19</v>
      </c>
      <c r="I72" s="22">
        <v>17.6</v>
      </c>
      <c r="J72" s="23">
        <v>17.5</v>
      </c>
      <c r="K72" s="23">
        <v>16.1</v>
      </c>
      <c r="L72" s="30">
        <v>15</v>
      </c>
      <c r="M72" s="23">
        <v>14.8</v>
      </c>
      <c r="N72" s="31">
        <v>12.7</v>
      </c>
      <c r="O72" s="31">
        <v>10.9</v>
      </c>
      <c r="P72" s="31">
        <v>9.5</v>
      </c>
      <c r="Q72" s="32">
        <v>8.2</v>
      </c>
      <c r="R72" s="31">
        <v>6.9</v>
      </c>
      <c r="S72" s="31">
        <v>5.5</v>
      </c>
      <c r="T72" s="31">
        <v>3.9</v>
      </c>
      <c r="U72" s="31">
        <v>2.9</v>
      </c>
      <c r="V72" s="32">
        <v>1.9</v>
      </c>
      <c r="W72" s="28">
        <f t="shared" si="4"/>
        <v>0.012051840415823809</v>
      </c>
      <c r="X72" s="28">
        <f>SUM(X$41,$W$46:$W72)</f>
        <v>42.605297774109516</v>
      </c>
      <c r="Y72" s="29">
        <v>0.785</v>
      </c>
    </row>
    <row r="73" spans="1:25" ht="12.75">
      <c r="A73" s="20">
        <v>67</v>
      </c>
      <c r="B73" s="21" t="s">
        <v>115</v>
      </c>
      <c r="C73" s="23">
        <v>22.6</v>
      </c>
      <c r="D73" s="23">
        <v>26</v>
      </c>
      <c r="E73" s="23">
        <v>27.5</v>
      </c>
      <c r="F73" s="23">
        <v>19.4</v>
      </c>
      <c r="G73" s="30">
        <v>17</v>
      </c>
      <c r="H73" s="23">
        <v>17.1</v>
      </c>
      <c r="I73" s="22">
        <v>18</v>
      </c>
      <c r="J73" s="23">
        <v>15.9</v>
      </c>
      <c r="K73" s="23">
        <v>10.8</v>
      </c>
      <c r="L73" s="30">
        <v>5.1</v>
      </c>
      <c r="M73" s="25">
        <v>2.3</v>
      </c>
      <c r="N73" s="31">
        <v>2.9</v>
      </c>
      <c r="O73" s="31">
        <v>2.7</v>
      </c>
      <c r="P73" s="26">
        <v>1.3</v>
      </c>
      <c r="Q73" s="27">
        <v>-0.5</v>
      </c>
      <c r="R73" s="26">
        <v>-2</v>
      </c>
      <c r="S73" s="35">
        <v>-2.9</v>
      </c>
      <c r="T73" s="35">
        <v>-3.5</v>
      </c>
      <c r="U73" s="35">
        <v>-4.5</v>
      </c>
      <c r="V73" s="36">
        <v>-5.8</v>
      </c>
      <c r="W73" s="28">
        <f t="shared" si="4"/>
        <v>0.04633433678338376</v>
      </c>
      <c r="X73" s="28">
        <f>SUM(X$41,$W$46:$W73)</f>
        <v>42.6516321108929</v>
      </c>
      <c r="Y73" s="29">
        <v>3.018</v>
      </c>
    </row>
    <row r="74" spans="1:25" ht="12.75">
      <c r="A74" s="20">
        <v>68</v>
      </c>
      <c r="B74" s="21" t="s">
        <v>132</v>
      </c>
      <c r="C74" s="23">
        <v>24.2</v>
      </c>
      <c r="D74" s="23">
        <v>18.7</v>
      </c>
      <c r="E74" s="23">
        <v>21</v>
      </c>
      <c r="F74" s="23">
        <v>12.3</v>
      </c>
      <c r="G74" s="30">
        <v>12.9</v>
      </c>
      <c r="H74" s="23">
        <v>10.5</v>
      </c>
      <c r="I74" s="22">
        <v>18.3</v>
      </c>
      <c r="J74" s="23">
        <v>16.6</v>
      </c>
      <c r="K74" s="23">
        <v>12.4</v>
      </c>
      <c r="L74" s="30">
        <v>6.7</v>
      </c>
      <c r="M74" s="25">
        <v>3.1</v>
      </c>
      <c r="N74" s="31">
        <v>2.8</v>
      </c>
      <c r="O74" s="31">
        <v>2.7</v>
      </c>
      <c r="P74" s="31">
        <v>2.3</v>
      </c>
      <c r="Q74" s="32">
        <v>1</v>
      </c>
      <c r="R74" s="26">
        <v>-1</v>
      </c>
      <c r="S74" s="35">
        <v>-3.2</v>
      </c>
      <c r="T74" s="35">
        <v>-5</v>
      </c>
      <c r="U74" s="35">
        <v>-6.4</v>
      </c>
      <c r="V74" s="36">
        <v>-7.4</v>
      </c>
      <c r="W74" s="28">
        <f t="shared" si="4"/>
        <v>0.007261809575394473</v>
      </c>
      <c r="X74" s="28">
        <f>SUM(X$41,$W$46:$W74)</f>
        <v>42.658893920468294</v>
      </c>
      <c r="Y74" s="29">
        <v>0.473</v>
      </c>
    </row>
    <row r="75" spans="1:25" ht="12.75">
      <c r="A75" s="20">
        <v>69</v>
      </c>
      <c r="B75" s="21" t="s">
        <v>171</v>
      </c>
      <c r="C75" s="23">
        <v>28.5</v>
      </c>
      <c r="D75" s="23">
        <v>29.2</v>
      </c>
      <c r="E75" s="23">
        <v>25.4</v>
      </c>
      <c r="F75" s="23">
        <v>24.3</v>
      </c>
      <c r="G75" s="30">
        <v>22.7</v>
      </c>
      <c r="H75" s="23">
        <v>21</v>
      </c>
      <c r="I75" s="22">
        <v>19</v>
      </c>
      <c r="J75" s="23">
        <v>14.9</v>
      </c>
      <c r="K75" s="23">
        <v>13.9</v>
      </c>
      <c r="L75" s="30">
        <v>11.2</v>
      </c>
      <c r="M75" s="23">
        <v>9</v>
      </c>
      <c r="N75" s="31">
        <v>7.8</v>
      </c>
      <c r="O75" s="31">
        <v>6.9</v>
      </c>
      <c r="P75" s="31">
        <v>5.7</v>
      </c>
      <c r="Q75" s="32">
        <v>3.9</v>
      </c>
      <c r="R75" s="31">
        <v>2.2</v>
      </c>
      <c r="S75" s="31">
        <v>0.6999999999999993</v>
      </c>
      <c r="T75" s="31">
        <v>-0.5</v>
      </c>
      <c r="U75" s="31">
        <v>-1.4</v>
      </c>
      <c r="V75" s="34">
        <v>-2.3</v>
      </c>
      <c r="W75" s="28">
        <f t="shared" si="4"/>
        <v>0.2935582682687478</v>
      </c>
      <c r="X75" s="28">
        <f>SUM(X$41,$W$46:$W75)</f>
        <v>42.95245218873704</v>
      </c>
      <c r="Y75" s="29">
        <v>19.121</v>
      </c>
    </row>
    <row r="76" spans="1:25" ht="12.75">
      <c r="A76" s="20">
        <v>70</v>
      </c>
      <c r="B76" s="21" t="s">
        <v>173</v>
      </c>
      <c r="C76" s="23">
        <v>28.6</v>
      </c>
      <c r="D76" s="23">
        <v>29.5</v>
      </c>
      <c r="E76" s="23">
        <v>33.5</v>
      </c>
      <c r="F76" s="23">
        <v>26.1</v>
      </c>
      <c r="G76" s="30">
        <v>19.6</v>
      </c>
      <c r="H76" s="23">
        <v>18.3</v>
      </c>
      <c r="I76" s="22">
        <v>19.2</v>
      </c>
      <c r="J76" s="23">
        <v>19.9</v>
      </c>
      <c r="K76" s="23">
        <v>18.6</v>
      </c>
      <c r="L76" s="30">
        <v>12</v>
      </c>
      <c r="M76" s="23">
        <v>7.4</v>
      </c>
      <c r="N76" s="31">
        <v>8.6</v>
      </c>
      <c r="O76" s="31">
        <v>8.8</v>
      </c>
      <c r="P76" s="31">
        <v>7.7</v>
      </c>
      <c r="Q76" s="32">
        <v>5.3</v>
      </c>
      <c r="R76" s="31">
        <v>2.9</v>
      </c>
      <c r="S76" s="31">
        <v>1.3</v>
      </c>
      <c r="T76" s="31">
        <v>0.5</v>
      </c>
      <c r="U76" s="31">
        <v>-0.3000000000000007</v>
      </c>
      <c r="V76" s="32">
        <v>-1.5</v>
      </c>
      <c r="W76" s="28">
        <f t="shared" si="4"/>
        <v>0.12822544095918528</v>
      </c>
      <c r="X76" s="28">
        <f>SUM(X$41,$W$46:$W76)</f>
        <v>43.080677629696225</v>
      </c>
      <c r="Y76" s="29">
        <v>8.352</v>
      </c>
    </row>
    <row r="77" spans="1:25" ht="12.75">
      <c r="A77" s="20">
        <v>71</v>
      </c>
      <c r="B77" s="21" t="s">
        <v>86</v>
      </c>
      <c r="C77" s="23">
        <v>19.8</v>
      </c>
      <c r="D77" s="23">
        <v>21</v>
      </c>
      <c r="E77" s="23">
        <v>25.7</v>
      </c>
      <c r="F77" s="23">
        <v>25.1</v>
      </c>
      <c r="G77" s="30">
        <v>27.2</v>
      </c>
      <c r="H77" s="23">
        <v>21.4</v>
      </c>
      <c r="I77" s="22">
        <v>19.5</v>
      </c>
      <c r="J77" s="23">
        <v>18.9</v>
      </c>
      <c r="K77" s="23">
        <v>18.3</v>
      </c>
      <c r="L77" s="30">
        <v>16.1</v>
      </c>
      <c r="M77" s="23">
        <v>12.8</v>
      </c>
      <c r="N77" s="31">
        <v>10.9</v>
      </c>
      <c r="O77" s="31">
        <v>9.6</v>
      </c>
      <c r="P77" s="31">
        <v>8.4</v>
      </c>
      <c r="Q77" s="32">
        <v>7.1</v>
      </c>
      <c r="R77" s="31">
        <v>6</v>
      </c>
      <c r="S77" s="31">
        <v>4.9</v>
      </c>
      <c r="T77" s="31">
        <v>3.8</v>
      </c>
      <c r="U77" s="31">
        <v>2.9</v>
      </c>
      <c r="V77" s="32">
        <v>2</v>
      </c>
      <c r="W77" s="28">
        <f t="shared" si="4"/>
        <v>0.0035925231303220017</v>
      </c>
      <c r="X77" s="28">
        <f>SUM(X$41,$W$46:$W77)</f>
        <v>43.08427015282655</v>
      </c>
      <c r="Y77" s="29">
        <v>0.234</v>
      </c>
    </row>
    <row r="78" spans="1:25" ht="12.75">
      <c r="A78" s="20">
        <v>72</v>
      </c>
      <c r="B78" s="21" t="s">
        <v>127</v>
      </c>
      <c r="C78" s="23">
        <v>23.3</v>
      </c>
      <c r="D78" s="23">
        <v>29.4</v>
      </c>
      <c r="E78" s="23">
        <v>30.5</v>
      </c>
      <c r="F78" s="23">
        <v>28.8</v>
      </c>
      <c r="G78" s="30">
        <v>24.3</v>
      </c>
      <c r="H78" s="23">
        <v>21.4</v>
      </c>
      <c r="I78" s="22">
        <v>20.2</v>
      </c>
      <c r="J78" s="23">
        <v>19.1</v>
      </c>
      <c r="K78" s="23">
        <v>17.8</v>
      </c>
      <c r="L78" s="30">
        <v>16.1</v>
      </c>
      <c r="M78" s="23">
        <v>14.7</v>
      </c>
      <c r="N78" s="31">
        <v>12.8</v>
      </c>
      <c r="O78" s="31">
        <v>11.8</v>
      </c>
      <c r="P78" s="31">
        <v>10.7</v>
      </c>
      <c r="Q78" s="32">
        <v>9.4</v>
      </c>
      <c r="R78" s="31">
        <v>8</v>
      </c>
      <c r="S78" s="31">
        <v>6.3</v>
      </c>
      <c r="T78" s="31">
        <v>4.8</v>
      </c>
      <c r="U78" s="31">
        <v>3.4</v>
      </c>
      <c r="V78" s="32">
        <v>2.2</v>
      </c>
      <c r="W78" s="28">
        <f aca="true" t="shared" si="5" ref="W78:W109">100*$Y78/$Y$203</f>
        <v>0.04117584203215217</v>
      </c>
      <c r="X78" s="28">
        <f>SUM(X$41,$W$46:$W78)</f>
        <v>43.1254459948587</v>
      </c>
      <c r="Y78" s="29">
        <v>2.682</v>
      </c>
    </row>
    <row r="79" spans="1:25" ht="12.75">
      <c r="A79" s="20">
        <v>73</v>
      </c>
      <c r="B79" s="21" t="s">
        <v>26</v>
      </c>
      <c r="C79" s="25">
        <v>10.5</v>
      </c>
      <c r="D79" s="25">
        <v>11.7</v>
      </c>
      <c r="E79" s="25">
        <v>13.2</v>
      </c>
      <c r="F79" s="23">
        <v>15.3</v>
      </c>
      <c r="G79" s="30">
        <v>16.9</v>
      </c>
      <c r="H79" s="23">
        <v>18.5</v>
      </c>
      <c r="I79" s="22">
        <v>20.3</v>
      </c>
      <c r="J79" s="23">
        <v>22.3</v>
      </c>
      <c r="K79" s="23">
        <v>23.5</v>
      </c>
      <c r="L79" s="30">
        <v>23.9</v>
      </c>
      <c r="M79" s="23">
        <v>23.4</v>
      </c>
      <c r="N79" s="31">
        <v>23.7</v>
      </c>
      <c r="O79" s="31">
        <v>24.3</v>
      </c>
      <c r="P79" s="31">
        <v>23.6</v>
      </c>
      <c r="Q79" s="32">
        <v>21.8</v>
      </c>
      <c r="R79" s="31">
        <v>19.9</v>
      </c>
      <c r="S79" s="31">
        <v>18.4</v>
      </c>
      <c r="T79" s="31">
        <v>16.9</v>
      </c>
      <c r="U79" s="31">
        <v>15.6</v>
      </c>
      <c r="V79" s="32">
        <v>14.3</v>
      </c>
      <c r="W79" s="28">
        <f t="shared" si="5"/>
        <v>0.007430688867845507</v>
      </c>
      <c r="X79" s="28">
        <f>SUM(X$41,$W$46:$W79)</f>
        <v>43.13287668372654</v>
      </c>
      <c r="Y79" s="29">
        <v>0.484</v>
      </c>
    </row>
    <row r="80" spans="1:25" ht="12.75">
      <c r="A80" s="20">
        <v>74</v>
      </c>
      <c r="B80" s="21" t="s">
        <v>43</v>
      </c>
      <c r="C80" s="25">
        <v>14</v>
      </c>
      <c r="D80" s="23">
        <v>15.8</v>
      </c>
      <c r="E80" s="23">
        <v>17.2</v>
      </c>
      <c r="F80" s="23">
        <v>18.5</v>
      </c>
      <c r="G80" s="30">
        <v>17.5</v>
      </c>
      <c r="H80" s="23">
        <v>18.8</v>
      </c>
      <c r="I80" s="22">
        <v>20.3</v>
      </c>
      <c r="J80" s="23">
        <v>23.1</v>
      </c>
      <c r="K80" s="23">
        <v>21.2</v>
      </c>
      <c r="L80" s="30">
        <v>22.6</v>
      </c>
      <c r="M80" s="23">
        <v>23.4</v>
      </c>
      <c r="N80" s="31">
        <v>24.1</v>
      </c>
      <c r="O80" s="31">
        <v>23.9</v>
      </c>
      <c r="P80" s="31">
        <v>23.3</v>
      </c>
      <c r="Q80" s="32">
        <v>22.8</v>
      </c>
      <c r="R80" s="31">
        <v>21.8</v>
      </c>
      <c r="S80" s="31">
        <v>20.3</v>
      </c>
      <c r="T80" s="31">
        <v>18.6</v>
      </c>
      <c r="U80" s="31">
        <v>16.9</v>
      </c>
      <c r="V80" s="32">
        <v>15.5</v>
      </c>
      <c r="W80" s="28">
        <f t="shared" si="5"/>
        <v>0.08575997523922523</v>
      </c>
      <c r="X80" s="28">
        <f>SUM(X$41,$W$46:$W80)</f>
        <v>43.21863665896577</v>
      </c>
      <c r="Y80" s="29">
        <v>5.586</v>
      </c>
    </row>
    <row r="81" spans="1:25" ht="12.75">
      <c r="A81" s="20">
        <v>75</v>
      </c>
      <c r="B81" s="21" t="s">
        <v>83</v>
      </c>
      <c r="C81" s="23">
        <v>19.6</v>
      </c>
      <c r="D81" s="23">
        <v>21.4</v>
      </c>
      <c r="E81" s="23">
        <v>21.8</v>
      </c>
      <c r="F81" s="23">
        <v>23.2</v>
      </c>
      <c r="G81" s="30">
        <v>24.7</v>
      </c>
      <c r="H81" s="23">
        <v>21.8</v>
      </c>
      <c r="I81" s="22">
        <v>20.3</v>
      </c>
      <c r="J81" s="23">
        <v>18.2</v>
      </c>
      <c r="K81" s="23">
        <v>15</v>
      </c>
      <c r="L81" s="30">
        <v>12.3</v>
      </c>
      <c r="M81" s="23">
        <v>9.3</v>
      </c>
      <c r="N81" s="31">
        <v>8.5</v>
      </c>
      <c r="O81" s="31">
        <v>7.6</v>
      </c>
      <c r="P81" s="31">
        <v>6.8</v>
      </c>
      <c r="Q81" s="32">
        <v>5.9</v>
      </c>
      <c r="R81" s="31">
        <v>4.7</v>
      </c>
      <c r="S81" s="31">
        <v>3.4</v>
      </c>
      <c r="T81" s="31">
        <v>2.3</v>
      </c>
      <c r="U81" s="31">
        <v>1.2</v>
      </c>
      <c r="V81" s="32">
        <v>0.09999999999999964</v>
      </c>
      <c r="W81" s="28">
        <f t="shared" si="5"/>
        <v>0.73642118372716</v>
      </c>
      <c r="X81" s="28">
        <f>SUM(X$41,$W$46:$W81)</f>
        <v>43.95505784269293</v>
      </c>
      <c r="Y81" s="29">
        <v>47.967</v>
      </c>
    </row>
    <row r="82" spans="1:25" ht="12.75">
      <c r="A82" s="20">
        <v>76</v>
      </c>
      <c r="B82" s="21" t="s">
        <v>63</v>
      </c>
      <c r="C82" s="23">
        <v>16.6</v>
      </c>
      <c r="D82" s="23">
        <v>20.8</v>
      </c>
      <c r="E82" s="23">
        <v>22.3</v>
      </c>
      <c r="F82" s="23">
        <v>23.5</v>
      </c>
      <c r="G82" s="30">
        <v>23.2</v>
      </c>
      <c r="H82" s="23">
        <v>22</v>
      </c>
      <c r="I82" s="22">
        <v>20.5</v>
      </c>
      <c r="J82" s="23">
        <v>18.2</v>
      </c>
      <c r="K82" s="23">
        <v>16.1</v>
      </c>
      <c r="L82" s="30">
        <v>14.8</v>
      </c>
      <c r="M82" s="23">
        <v>14.1</v>
      </c>
      <c r="N82" s="31">
        <v>12.4</v>
      </c>
      <c r="O82" s="31">
        <v>10.5</v>
      </c>
      <c r="P82" s="31">
        <v>8.6</v>
      </c>
      <c r="Q82" s="32">
        <v>7.6</v>
      </c>
      <c r="R82" s="31">
        <v>6.7</v>
      </c>
      <c r="S82" s="31">
        <v>5.6</v>
      </c>
      <c r="T82" s="31">
        <v>4.2</v>
      </c>
      <c r="U82" s="31">
        <v>2.8</v>
      </c>
      <c r="V82" s="32">
        <v>1.5</v>
      </c>
      <c r="W82" s="28">
        <f t="shared" si="5"/>
        <v>3.470669044487105</v>
      </c>
      <c r="X82" s="28">
        <f>SUM(X$41,$W$46:$W82)</f>
        <v>47.42572688718003</v>
      </c>
      <c r="Y82" s="29">
        <v>226.063</v>
      </c>
    </row>
    <row r="83" spans="1:25" ht="12.75">
      <c r="A83" s="20">
        <v>77</v>
      </c>
      <c r="B83" s="21" t="s">
        <v>141</v>
      </c>
      <c r="C83" s="23">
        <v>25.3</v>
      </c>
      <c r="D83" s="23">
        <v>28</v>
      </c>
      <c r="E83" s="23">
        <v>27.4</v>
      </c>
      <c r="F83" s="23">
        <v>29</v>
      </c>
      <c r="G83" s="30">
        <v>24.7</v>
      </c>
      <c r="H83" s="23">
        <v>22.3</v>
      </c>
      <c r="I83" s="22">
        <v>20.5</v>
      </c>
      <c r="J83" s="23">
        <v>16.7</v>
      </c>
      <c r="K83" s="23">
        <v>15.8</v>
      </c>
      <c r="L83" s="30">
        <v>15.1</v>
      </c>
      <c r="M83" s="23">
        <v>12.2</v>
      </c>
      <c r="N83" s="31">
        <v>8.7</v>
      </c>
      <c r="O83" s="31">
        <v>6.6</v>
      </c>
      <c r="P83" s="31">
        <v>6.9</v>
      </c>
      <c r="Q83" s="32">
        <v>6.7</v>
      </c>
      <c r="R83" s="31">
        <v>5.1</v>
      </c>
      <c r="S83" s="31">
        <v>1.8</v>
      </c>
      <c r="T83" s="31">
        <v>-1.6</v>
      </c>
      <c r="U83" s="35">
        <v>-4</v>
      </c>
      <c r="V83" s="36">
        <v>-5.2</v>
      </c>
      <c r="W83" s="28">
        <f t="shared" si="5"/>
        <v>0.011345617920119485</v>
      </c>
      <c r="X83" s="28">
        <f>SUM(X$41,$W$46:$W83)</f>
        <v>47.437072505100154</v>
      </c>
      <c r="Y83" s="29">
        <v>0.739</v>
      </c>
    </row>
    <row r="84" spans="1:25" ht="12.75">
      <c r="A84" s="20">
        <v>78</v>
      </c>
      <c r="B84" s="21" t="s">
        <v>136</v>
      </c>
      <c r="C84" s="23">
        <v>24.9</v>
      </c>
      <c r="D84" s="23">
        <v>30.6</v>
      </c>
      <c r="E84" s="23">
        <v>29.5</v>
      </c>
      <c r="F84" s="23">
        <v>26.4</v>
      </c>
      <c r="G84" s="30">
        <v>23.3</v>
      </c>
      <c r="H84" s="23">
        <v>21.8</v>
      </c>
      <c r="I84" s="22">
        <v>20.7</v>
      </c>
      <c r="J84" s="23">
        <v>19.8</v>
      </c>
      <c r="K84" s="23">
        <v>16.7</v>
      </c>
      <c r="L84" s="30">
        <v>13.4</v>
      </c>
      <c r="M84" s="23">
        <v>11.7</v>
      </c>
      <c r="N84" s="31">
        <v>10.4</v>
      </c>
      <c r="O84" s="31">
        <v>9.2</v>
      </c>
      <c r="P84" s="31">
        <v>7.8</v>
      </c>
      <c r="Q84" s="32">
        <v>6.2</v>
      </c>
      <c r="R84" s="31">
        <v>4.6</v>
      </c>
      <c r="S84" s="31">
        <v>3.3</v>
      </c>
      <c r="T84" s="31">
        <v>2.4</v>
      </c>
      <c r="U84" s="31">
        <v>1.5</v>
      </c>
      <c r="V84" s="32">
        <v>0.4</v>
      </c>
      <c r="W84" s="28">
        <f t="shared" si="5"/>
        <v>0.04842229894459655</v>
      </c>
      <c r="X84" s="28">
        <f>SUM(X$41,$W$46:$W84)</f>
        <v>47.48549480404475</v>
      </c>
      <c r="Y84" s="29">
        <v>3.154</v>
      </c>
    </row>
    <row r="85" spans="1:25" ht="12.75">
      <c r="A85" s="20">
        <v>79</v>
      </c>
      <c r="B85" s="21" t="s">
        <v>166</v>
      </c>
      <c r="C85" s="23">
        <v>27.9</v>
      </c>
      <c r="D85" s="23">
        <v>27</v>
      </c>
      <c r="E85" s="23">
        <v>30.1</v>
      </c>
      <c r="F85" s="23">
        <v>25.3</v>
      </c>
      <c r="G85" s="30">
        <v>23.2</v>
      </c>
      <c r="H85" s="23">
        <v>21.9</v>
      </c>
      <c r="I85" s="22">
        <v>21</v>
      </c>
      <c r="J85" s="23">
        <v>17.8</v>
      </c>
      <c r="K85" s="23">
        <v>17.4</v>
      </c>
      <c r="L85" s="30">
        <v>14.2</v>
      </c>
      <c r="M85" s="23">
        <v>11.6</v>
      </c>
      <c r="N85" s="31">
        <v>10.8</v>
      </c>
      <c r="O85" s="31">
        <v>10</v>
      </c>
      <c r="P85" s="31">
        <v>8.5</v>
      </c>
      <c r="Q85" s="32">
        <v>7.5</v>
      </c>
      <c r="R85" s="31">
        <v>6.3</v>
      </c>
      <c r="S85" s="31">
        <v>5.2</v>
      </c>
      <c r="T85" s="31">
        <v>3.7</v>
      </c>
      <c r="U85" s="31">
        <v>2.6</v>
      </c>
      <c r="V85" s="32">
        <v>1.9</v>
      </c>
      <c r="W85" s="28">
        <f t="shared" si="5"/>
        <v>0.00495891013288037</v>
      </c>
      <c r="X85" s="28">
        <f>SUM(X$41,$W$46:$W85)</f>
        <v>47.490453714177626</v>
      </c>
      <c r="Y85" s="29">
        <v>0.323</v>
      </c>
    </row>
    <row r="86" spans="1:25" ht="12.75">
      <c r="A86" s="20">
        <v>80</v>
      </c>
      <c r="B86" s="21" t="s">
        <v>39</v>
      </c>
      <c r="C86" s="25">
        <v>12.9</v>
      </c>
      <c r="D86" s="23">
        <v>15.8</v>
      </c>
      <c r="E86" s="23">
        <v>18.5</v>
      </c>
      <c r="F86" s="23">
        <v>19.4</v>
      </c>
      <c r="G86" s="30">
        <v>21.3</v>
      </c>
      <c r="H86" s="35">
        <v>-20</v>
      </c>
      <c r="I86" s="22">
        <v>21.1</v>
      </c>
      <c r="J86" s="23">
        <v>22.9</v>
      </c>
      <c r="K86" s="23">
        <v>27.6</v>
      </c>
      <c r="L86" s="30">
        <v>33.1</v>
      </c>
      <c r="M86" s="23">
        <v>31.5</v>
      </c>
      <c r="N86" s="31">
        <v>33.2</v>
      </c>
      <c r="O86" s="31">
        <v>32.1</v>
      </c>
      <c r="P86" s="31">
        <v>30.7</v>
      </c>
      <c r="Q86" s="32">
        <v>28.4</v>
      </c>
      <c r="R86" s="31">
        <v>25.8</v>
      </c>
      <c r="S86" s="31">
        <v>23.6</v>
      </c>
      <c r="T86" s="31">
        <v>21.8</v>
      </c>
      <c r="U86" s="31">
        <v>20.4</v>
      </c>
      <c r="V86" s="32">
        <v>18.8</v>
      </c>
      <c r="W86" s="28">
        <f t="shared" si="5"/>
        <v>0.016381291367750322</v>
      </c>
      <c r="X86" s="28">
        <f>SUM(X$41,$W$46:$W86)</f>
        <v>47.506835005545376</v>
      </c>
      <c r="Y86" s="29">
        <v>1.067</v>
      </c>
    </row>
    <row r="87" spans="1:25" ht="12.75">
      <c r="A87" s="20">
        <v>81</v>
      </c>
      <c r="B87" s="21" t="s">
        <v>154</v>
      </c>
      <c r="C87" s="23">
        <v>27</v>
      </c>
      <c r="D87" s="23">
        <v>28.6</v>
      </c>
      <c r="E87" s="23">
        <v>30.4</v>
      </c>
      <c r="F87" s="23">
        <v>21.7</v>
      </c>
      <c r="G87" s="30">
        <v>19.6</v>
      </c>
      <c r="H87" s="23">
        <v>22.2</v>
      </c>
      <c r="I87" s="22">
        <v>21.3</v>
      </c>
      <c r="J87" s="23">
        <v>17.9</v>
      </c>
      <c r="K87" s="23">
        <v>11.3</v>
      </c>
      <c r="L87" s="30">
        <v>7.9</v>
      </c>
      <c r="M87" s="23">
        <v>6.6</v>
      </c>
      <c r="N87" s="31">
        <v>6.7</v>
      </c>
      <c r="O87" s="31">
        <v>6.6</v>
      </c>
      <c r="P87" s="31">
        <v>5.6</v>
      </c>
      <c r="Q87" s="32">
        <v>4.1</v>
      </c>
      <c r="R87" s="31">
        <v>2.7</v>
      </c>
      <c r="S87" s="31">
        <v>1.4</v>
      </c>
      <c r="T87" s="31">
        <v>0.7000000000000011</v>
      </c>
      <c r="U87" s="31">
        <v>-0.3000000000000007</v>
      </c>
      <c r="V87" s="32">
        <v>-1.3</v>
      </c>
      <c r="W87" s="28">
        <f t="shared" si="5"/>
        <v>0.020326925745924488</v>
      </c>
      <c r="X87" s="28">
        <f>SUM(X$41,$W$46:$W87)</f>
        <v>47.5271619312913</v>
      </c>
      <c r="Y87" s="29">
        <v>1.324</v>
      </c>
    </row>
    <row r="88" spans="1:25" ht="12.75">
      <c r="A88" s="20">
        <v>82</v>
      </c>
      <c r="B88" s="21" t="s">
        <v>192</v>
      </c>
      <c r="C88" s="23">
        <v>32.8</v>
      </c>
      <c r="D88" s="23">
        <v>32.9</v>
      </c>
      <c r="E88" s="23">
        <v>33.1</v>
      </c>
      <c r="F88" s="23">
        <v>31.1</v>
      </c>
      <c r="G88" s="30">
        <v>28.2</v>
      </c>
      <c r="H88" s="23">
        <v>24.2</v>
      </c>
      <c r="I88" s="22">
        <v>21.3</v>
      </c>
      <c r="J88" s="23">
        <v>19.4</v>
      </c>
      <c r="K88" s="23">
        <v>16.6</v>
      </c>
      <c r="L88" s="30">
        <v>14</v>
      </c>
      <c r="M88" s="23">
        <v>13.9</v>
      </c>
      <c r="N88" s="31">
        <v>13.3</v>
      </c>
      <c r="O88" s="31">
        <v>11.8</v>
      </c>
      <c r="P88" s="31">
        <v>9.6</v>
      </c>
      <c r="Q88" s="32">
        <v>7.5</v>
      </c>
      <c r="R88" s="31">
        <v>5.7</v>
      </c>
      <c r="S88" s="31">
        <v>4.1</v>
      </c>
      <c r="T88" s="31">
        <v>2.3</v>
      </c>
      <c r="U88" s="31">
        <v>0</v>
      </c>
      <c r="V88" s="34">
        <v>-2.4</v>
      </c>
      <c r="W88" s="28">
        <f t="shared" si="5"/>
        <v>0.0018269668910611886</v>
      </c>
      <c r="X88" s="28">
        <f>SUM(X$41,$W$46:$W88)</f>
        <v>47.52898889818236</v>
      </c>
      <c r="Y88" s="29">
        <v>0.119</v>
      </c>
    </row>
    <row r="89" spans="1:25" ht="12.75">
      <c r="A89" s="20">
        <v>83</v>
      </c>
      <c r="B89" s="21" t="s">
        <v>112</v>
      </c>
      <c r="C89" s="23">
        <v>22.3</v>
      </c>
      <c r="D89" s="23">
        <v>26.8</v>
      </c>
      <c r="E89" s="23">
        <v>27.1</v>
      </c>
      <c r="F89" s="23">
        <v>25.3</v>
      </c>
      <c r="G89" s="30">
        <v>23.5</v>
      </c>
      <c r="H89" s="23">
        <v>22.3</v>
      </c>
      <c r="I89" s="22">
        <v>21.6</v>
      </c>
      <c r="J89" s="23">
        <v>19.3</v>
      </c>
      <c r="K89" s="23">
        <v>17.8</v>
      </c>
      <c r="L89" s="30">
        <v>15.5</v>
      </c>
      <c r="M89" s="23">
        <v>12.3</v>
      </c>
      <c r="N89" s="31">
        <v>11.2</v>
      </c>
      <c r="O89" s="31">
        <v>10</v>
      </c>
      <c r="P89" s="31">
        <v>9</v>
      </c>
      <c r="Q89" s="32">
        <v>8</v>
      </c>
      <c r="R89" s="31">
        <v>6.6</v>
      </c>
      <c r="S89" s="31">
        <v>5.3</v>
      </c>
      <c r="T89" s="31">
        <v>4.2</v>
      </c>
      <c r="U89" s="31">
        <v>3.2</v>
      </c>
      <c r="V89" s="32">
        <v>2.2</v>
      </c>
      <c r="W89" s="28">
        <f t="shared" si="5"/>
        <v>0.061579531092827135</v>
      </c>
      <c r="X89" s="28">
        <f>SUM(X$41,$W$46:$W89)</f>
        <v>47.59056842927519</v>
      </c>
      <c r="Y89" s="29">
        <v>4.011</v>
      </c>
    </row>
    <row r="90" spans="1:25" ht="12.75">
      <c r="A90" s="20">
        <v>84</v>
      </c>
      <c r="B90" s="21" t="s">
        <v>91</v>
      </c>
      <c r="C90" s="23">
        <v>20.4</v>
      </c>
      <c r="D90" s="23">
        <v>23.5</v>
      </c>
      <c r="E90" s="23">
        <v>24.9</v>
      </c>
      <c r="F90" s="23">
        <v>25.9</v>
      </c>
      <c r="G90" s="30">
        <v>26.4</v>
      </c>
      <c r="H90" s="23">
        <v>26.2</v>
      </c>
      <c r="I90" s="22">
        <v>21.9</v>
      </c>
      <c r="J90" s="23">
        <v>23.8</v>
      </c>
      <c r="K90" s="23">
        <v>25.9</v>
      </c>
      <c r="L90" s="30">
        <v>27.8</v>
      </c>
      <c r="M90" s="23">
        <v>29.9</v>
      </c>
      <c r="N90" s="31">
        <v>30.1</v>
      </c>
      <c r="O90" s="31">
        <v>27.4</v>
      </c>
      <c r="P90" s="31">
        <v>23.7</v>
      </c>
      <c r="Q90" s="32">
        <v>20.6</v>
      </c>
      <c r="R90" s="31">
        <v>18.7</v>
      </c>
      <c r="S90" s="31">
        <v>17.6</v>
      </c>
      <c r="T90" s="31">
        <v>16.6</v>
      </c>
      <c r="U90" s="31">
        <v>14.8</v>
      </c>
      <c r="V90" s="32">
        <v>12.8</v>
      </c>
      <c r="W90" s="28">
        <f t="shared" si="5"/>
        <v>0.06950150517507564</v>
      </c>
      <c r="X90" s="28">
        <f>SUM(X$41,$W$46:$W90)</f>
        <v>47.66006993445026</v>
      </c>
      <c r="Y90" s="29">
        <v>4.527</v>
      </c>
    </row>
    <row r="91" spans="1:25" ht="12.75">
      <c r="A91" s="20">
        <v>85</v>
      </c>
      <c r="B91" s="21" t="s">
        <v>98</v>
      </c>
      <c r="C91" s="23">
        <v>20.8</v>
      </c>
      <c r="D91" s="23">
        <v>18.5</v>
      </c>
      <c r="E91" s="23">
        <v>18.4</v>
      </c>
      <c r="F91" s="23">
        <v>21.5</v>
      </c>
      <c r="G91" s="30">
        <v>21.8</v>
      </c>
      <c r="H91" s="23">
        <v>18.6</v>
      </c>
      <c r="I91" s="22">
        <v>22.5</v>
      </c>
      <c r="J91" s="23">
        <v>25</v>
      </c>
      <c r="K91" s="23">
        <v>28.1</v>
      </c>
      <c r="L91" s="30">
        <v>26.1</v>
      </c>
      <c r="M91" s="23">
        <v>23.4</v>
      </c>
      <c r="N91" s="31">
        <v>20.2</v>
      </c>
      <c r="O91" s="31">
        <v>18.3</v>
      </c>
      <c r="P91" s="31">
        <v>17</v>
      </c>
      <c r="Q91" s="32">
        <v>15.7</v>
      </c>
      <c r="R91" s="31">
        <v>14</v>
      </c>
      <c r="S91" s="31">
        <v>12.1</v>
      </c>
      <c r="T91" s="31">
        <v>10.4</v>
      </c>
      <c r="U91" s="31">
        <v>9</v>
      </c>
      <c r="V91" s="32">
        <v>7.9</v>
      </c>
      <c r="W91" s="28">
        <f t="shared" si="5"/>
        <v>0.0029477112864180525</v>
      </c>
      <c r="X91" s="28">
        <f>SUM(X$41,$W$46:$W91)</f>
        <v>47.66301764573668</v>
      </c>
      <c r="Y91" s="29">
        <v>0.192</v>
      </c>
    </row>
    <row r="92" spans="1:25" ht="12.75">
      <c r="A92" s="20">
        <v>86</v>
      </c>
      <c r="B92" s="21" t="s">
        <v>172</v>
      </c>
      <c r="C92" s="23">
        <v>28.6</v>
      </c>
      <c r="D92" s="23">
        <v>29</v>
      </c>
      <c r="E92" s="23">
        <v>29.5</v>
      </c>
      <c r="F92" s="23">
        <v>25.8</v>
      </c>
      <c r="G92" s="30">
        <v>23.8</v>
      </c>
      <c r="H92" s="23">
        <v>23.5</v>
      </c>
      <c r="I92" s="22">
        <v>22.5</v>
      </c>
      <c r="J92" s="23">
        <v>18.9</v>
      </c>
      <c r="K92" s="23">
        <v>15.8</v>
      </c>
      <c r="L92" s="30">
        <v>15.2</v>
      </c>
      <c r="M92" s="23">
        <v>14.3</v>
      </c>
      <c r="N92" s="31">
        <v>12.9</v>
      </c>
      <c r="O92" s="31">
        <v>11.1</v>
      </c>
      <c r="P92" s="31">
        <v>9.4</v>
      </c>
      <c r="Q92" s="32">
        <v>8.1</v>
      </c>
      <c r="R92" s="31">
        <v>6.7</v>
      </c>
      <c r="S92" s="31">
        <v>5.4</v>
      </c>
      <c r="T92" s="31">
        <v>4.3</v>
      </c>
      <c r="U92" s="31">
        <v>3.2</v>
      </c>
      <c r="V92" s="32">
        <v>2.1</v>
      </c>
      <c r="W92" s="28">
        <f t="shared" si="5"/>
        <v>2.8683533716290164</v>
      </c>
      <c r="X92" s="28">
        <f>SUM(X$41,$W$46:$W92)</f>
        <v>50.5313710173657</v>
      </c>
      <c r="Y92" s="29">
        <v>186.831</v>
      </c>
    </row>
    <row r="93" spans="1:25" ht="12.75">
      <c r="A93" s="20">
        <v>87</v>
      </c>
      <c r="B93" s="21" t="s">
        <v>168</v>
      </c>
      <c r="C93" s="23">
        <v>28.1</v>
      </c>
      <c r="D93" s="23">
        <v>31.4</v>
      </c>
      <c r="E93" s="23">
        <v>32.7</v>
      </c>
      <c r="F93" s="23">
        <v>33.1</v>
      </c>
      <c r="G93" s="30">
        <v>31.6</v>
      </c>
      <c r="H93" s="23">
        <v>28.8</v>
      </c>
      <c r="I93" s="22">
        <v>22.5</v>
      </c>
      <c r="J93" s="23">
        <v>22.7</v>
      </c>
      <c r="K93" s="23">
        <v>22.7</v>
      </c>
      <c r="L93" s="30">
        <v>21.6</v>
      </c>
      <c r="M93" s="23">
        <v>19.2</v>
      </c>
      <c r="N93" s="31">
        <v>16.9</v>
      </c>
      <c r="O93" s="31">
        <v>15.1</v>
      </c>
      <c r="P93" s="31">
        <v>13.6</v>
      </c>
      <c r="Q93" s="32">
        <v>12.1</v>
      </c>
      <c r="R93" s="31">
        <v>10.6</v>
      </c>
      <c r="S93" s="31">
        <v>9.2</v>
      </c>
      <c r="T93" s="31">
        <v>7.7</v>
      </c>
      <c r="U93" s="31">
        <v>6.2</v>
      </c>
      <c r="V93" s="32">
        <v>4.8</v>
      </c>
      <c r="W93" s="28">
        <f t="shared" si="5"/>
        <v>0.10237155655122696</v>
      </c>
      <c r="X93" s="28">
        <f>SUM(X$41,$W$46:$W93)</f>
        <v>50.633742573916926</v>
      </c>
      <c r="Y93" s="29">
        <v>6.668</v>
      </c>
    </row>
    <row r="94" spans="1:25" ht="12.75">
      <c r="A94" s="20">
        <v>88</v>
      </c>
      <c r="B94" s="21" t="s">
        <v>68</v>
      </c>
      <c r="C94" s="23">
        <v>17.3</v>
      </c>
      <c r="D94" s="23">
        <v>19</v>
      </c>
      <c r="E94" s="23">
        <v>20.5</v>
      </c>
      <c r="F94" s="23">
        <v>21.4</v>
      </c>
      <c r="G94" s="30">
        <v>22.2</v>
      </c>
      <c r="H94" s="23">
        <v>23</v>
      </c>
      <c r="I94" s="22">
        <v>22.7</v>
      </c>
      <c r="J94" s="23">
        <v>21.9</v>
      </c>
      <c r="K94" s="23">
        <v>20.9</v>
      </c>
      <c r="L94" s="30">
        <v>18.6</v>
      </c>
      <c r="M94" s="23">
        <v>16.4</v>
      </c>
      <c r="N94" s="31">
        <v>14.8</v>
      </c>
      <c r="O94" s="31">
        <v>13.2</v>
      </c>
      <c r="P94" s="31">
        <v>11.6</v>
      </c>
      <c r="Q94" s="32">
        <v>9.8</v>
      </c>
      <c r="R94" s="31">
        <v>8.1</v>
      </c>
      <c r="S94" s="31">
        <v>6.4</v>
      </c>
      <c r="T94" s="31">
        <v>5.6</v>
      </c>
      <c r="U94" s="31">
        <v>4.5</v>
      </c>
      <c r="V94" s="32">
        <v>3.3</v>
      </c>
      <c r="W94" s="28">
        <f t="shared" si="5"/>
        <v>17.41610690857551</v>
      </c>
      <c r="X94" s="28">
        <f>SUM(X$41,$W$46:$W94)</f>
        <v>68.04984948249243</v>
      </c>
      <c r="Y94" s="29">
        <v>1134.403</v>
      </c>
    </row>
    <row r="95" spans="1:25" ht="12.75">
      <c r="A95" s="20">
        <v>89</v>
      </c>
      <c r="B95" s="21" t="s">
        <v>74</v>
      </c>
      <c r="C95" s="23">
        <v>18.8</v>
      </c>
      <c r="D95" s="23">
        <v>22.6</v>
      </c>
      <c r="E95" s="23">
        <v>24.8</v>
      </c>
      <c r="F95" s="23">
        <v>23.7</v>
      </c>
      <c r="G95" s="30">
        <v>22.3</v>
      </c>
      <c r="H95" s="23">
        <v>23.2</v>
      </c>
      <c r="I95" s="22">
        <v>22.8</v>
      </c>
      <c r="J95" s="23">
        <v>23.4</v>
      </c>
      <c r="K95" s="23">
        <v>21.3</v>
      </c>
      <c r="L95" s="30">
        <v>15.7</v>
      </c>
      <c r="M95" s="23">
        <v>15</v>
      </c>
      <c r="N95" s="31">
        <v>13.7</v>
      </c>
      <c r="O95" s="31">
        <v>12.5</v>
      </c>
      <c r="P95" s="31">
        <v>10.9</v>
      </c>
      <c r="Q95" s="32">
        <v>9.4</v>
      </c>
      <c r="R95" s="31">
        <v>7.9</v>
      </c>
      <c r="S95" s="31">
        <v>6.5</v>
      </c>
      <c r="T95" s="31">
        <v>5.2</v>
      </c>
      <c r="U95" s="31">
        <v>3.8</v>
      </c>
      <c r="V95" s="32">
        <v>2.4</v>
      </c>
      <c r="W95" s="28">
        <f t="shared" si="5"/>
        <v>1.3054215779835447</v>
      </c>
      <c r="X95" s="28">
        <f>SUM(X$41,$W$46:$W95)</f>
        <v>69.35527106047599</v>
      </c>
      <c r="Y95" s="29">
        <v>85.029</v>
      </c>
    </row>
    <row r="96" spans="1:25" ht="12.75">
      <c r="A96" s="20">
        <v>90</v>
      </c>
      <c r="B96" s="21" t="s">
        <v>159</v>
      </c>
      <c r="C96" s="23">
        <v>27.3</v>
      </c>
      <c r="D96" s="23">
        <v>28.4</v>
      </c>
      <c r="E96" s="23">
        <v>27.5</v>
      </c>
      <c r="F96" s="23">
        <v>26.7</v>
      </c>
      <c r="G96" s="30">
        <v>26.3</v>
      </c>
      <c r="H96" s="23">
        <v>23.9</v>
      </c>
      <c r="I96" s="22">
        <v>22.9</v>
      </c>
      <c r="J96" s="23">
        <v>18.3</v>
      </c>
      <c r="K96" s="23">
        <v>17.6</v>
      </c>
      <c r="L96" s="30">
        <v>16.3</v>
      </c>
      <c r="M96" s="23">
        <v>13.7</v>
      </c>
      <c r="N96" s="31">
        <v>12.5</v>
      </c>
      <c r="O96" s="31">
        <v>11</v>
      </c>
      <c r="P96" s="31">
        <v>9.5</v>
      </c>
      <c r="Q96" s="32">
        <v>8</v>
      </c>
      <c r="R96" s="31">
        <v>6.5</v>
      </c>
      <c r="S96" s="31">
        <v>5.2</v>
      </c>
      <c r="T96" s="31">
        <v>4.1</v>
      </c>
      <c r="U96" s="31">
        <v>2.8</v>
      </c>
      <c r="V96" s="32">
        <v>1.7</v>
      </c>
      <c r="W96" s="28">
        <f t="shared" si="5"/>
        <v>1.120283815468361</v>
      </c>
      <c r="X96" s="28">
        <f>SUM(X$41,$W$46:$W96)</f>
        <v>70.47555487594434</v>
      </c>
      <c r="Y96" s="29">
        <v>72.97</v>
      </c>
    </row>
    <row r="97" spans="1:25" ht="12.75">
      <c r="A97" s="20">
        <v>91</v>
      </c>
      <c r="B97" s="21" t="s">
        <v>150</v>
      </c>
      <c r="C97" s="23">
        <v>26.6</v>
      </c>
      <c r="D97" s="23">
        <v>29.4</v>
      </c>
      <c r="E97" s="23">
        <v>30.6</v>
      </c>
      <c r="F97" s="23">
        <v>30.4</v>
      </c>
      <c r="G97" s="30">
        <v>28.1</v>
      </c>
      <c r="H97" s="23">
        <v>24.7</v>
      </c>
      <c r="I97" s="22">
        <v>22.9</v>
      </c>
      <c r="J97" s="23">
        <v>21.9</v>
      </c>
      <c r="K97" s="23">
        <v>19.8</v>
      </c>
      <c r="L97" s="30">
        <v>19.1</v>
      </c>
      <c r="M97" s="23">
        <v>17.7</v>
      </c>
      <c r="N97" s="31">
        <v>15.8</v>
      </c>
      <c r="O97" s="31">
        <v>14</v>
      </c>
      <c r="P97" s="31">
        <v>12.4</v>
      </c>
      <c r="Q97" s="32">
        <v>11</v>
      </c>
      <c r="R97" s="31">
        <v>9.6</v>
      </c>
      <c r="S97" s="31">
        <v>8</v>
      </c>
      <c r="T97" s="31">
        <v>6.5</v>
      </c>
      <c r="U97" s="31">
        <v>5.1</v>
      </c>
      <c r="V97" s="32">
        <v>3.9</v>
      </c>
      <c r="W97" s="28">
        <f t="shared" si="5"/>
        <v>0.04961980665470389</v>
      </c>
      <c r="X97" s="28">
        <f>SUM(X$41,$W$46:$W97)</f>
        <v>70.52517468259904</v>
      </c>
      <c r="Y97" s="29">
        <v>3.232</v>
      </c>
    </row>
    <row r="98" spans="1:25" ht="12.75">
      <c r="A98" s="20">
        <v>92</v>
      </c>
      <c r="B98" s="21" t="s">
        <v>179</v>
      </c>
      <c r="C98" s="23">
        <v>29.3</v>
      </c>
      <c r="D98" s="23">
        <v>35.6</v>
      </c>
      <c r="E98" s="23">
        <v>31.5</v>
      </c>
      <c r="F98" s="23">
        <v>20.3</v>
      </c>
      <c r="G98" s="30">
        <v>20.4</v>
      </c>
      <c r="H98" s="23">
        <v>20.5</v>
      </c>
      <c r="I98" s="22">
        <v>23.1</v>
      </c>
      <c r="J98" s="23">
        <v>22.1</v>
      </c>
      <c r="K98" s="23">
        <v>13.9</v>
      </c>
      <c r="L98" s="30">
        <v>11.9</v>
      </c>
      <c r="M98" s="23">
        <v>9.6</v>
      </c>
      <c r="N98" s="31">
        <v>9.7</v>
      </c>
      <c r="O98" s="31">
        <v>10.8</v>
      </c>
      <c r="P98" s="31">
        <v>11.5</v>
      </c>
      <c r="Q98" s="32">
        <v>10.7</v>
      </c>
      <c r="R98" s="31">
        <v>8.4</v>
      </c>
      <c r="S98" s="31">
        <v>5.8</v>
      </c>
      <c r="T98" s="31">
        <v>4</v>
      </c>
      <c r="U98" s="31">
        <v>3.1</v>
      </c>
      <c r="V98" s="32">
        <v>2.2</v>
      </c>
      <c r="W98" s="28">
        <f t="shared" si="5"/>
        <v>0.0016120296097598724</v>
      </c>
      <c r="X98" s="28">
        <f>SUM(X$41,$W$46:$W98)</f>
        <v>70.5267867122088</v>
      </c>
      <c r="Y98" s="29">
        <v>0.105</v>
      </c>
    </row>
    <row r="99" spans="1:25" ht="12.75">
      <c r="A99" s="20">
        <v>93</v>
      </c>
      <c r="B99" s="21" t="s">
        <v>118</v>
      </c>
      <c r="C99" s="23">
        <v>22.9</v>
      </c>
      <c r="D99" s="23">
        <v>26.8</v>
      </c>
      <c r="E99" s="23">
        <v>29.6</v>
      </c>
      <c r="F99" s="23">
        <v>26.4</v>
      </c>
      <c r="G99" s="30">
        <v>26.9</v>
      </c>
      <c r="H99" s="23">
        <v>24.9</v>
      </c>
      <c r="I99" s="22">
        <v>23.1</v>
      </c>
      <c r="J99" s="23">
        <v>22.1</v>
      </c>
      <c r="K99" s="23">
        <v>21.3</v>
      </c>
      <c r="L99" s="30">
        <v>19.2</v>
      </c>
      <c r="M99" s="23">
        <v>15.6</v>
      </c>
      <c r="N99" s="31">
        <v>13</v>
      </c>
      <c r="O99" s="31">
        <v>11.7</v>
      </c>
      <c r="P99" s="31">
        <v>10.8</v>
      </c>
      <c r="Q99" s="32">
        <v>9.7</v>
      </c>
      <c r="R99" s="31">
        <v>8.2</v>
      </c>
      <c r="S99" s="31">
        <v>6.5</v>
      </c>
      <c r="T99" s="31">
        <v>5</v>
      </c>
      <c r="U99" s="31">
        <v>3.8</v>
      </c>
      <c r="V99" s="32">
        <v>3</v>
      </c>
      <c r="W99" s="28">
        <f t="shared" si="5"/>
        <v>0.0025946000385658904</v>
      </c>
      <c r="X99" s="28">
        <f>SUM(X$41,$W$46:$W99)</f>
        <v>70.52938131224737</v>
      </c>
      <c r="Y99" s="29">
        <v>0.169</v>
      </c>
    </row>
    <row r="100" spans="1:25" ht="12.75">
      <c r="A100" s="20">
        <v>94</v>
      </c>
      <c r="B100" s="21" t="s">
        <v>183</v>
      </c>
      <c r="C100" s="23">
        <v>31.1</v>
      </c>
      <c r="D100" s="23">
        <v>32.1</v>
      </c>
      <c r="E100" s="23">
        <v>32.6</v>
      </c>
      <c r="F100" s="23">
        <v>30.8</v>
      </c>
      <c r="G100" s="30">
        <v>25.8</v>
      </c>
      <c r="H100" s="23">
        <v>24.9</v>
      </c>
      <c r="I100" s="22">
        <v>23.2</v>
      </c>
      <c r="J100" s="23">
        <v>21.4</v>
      </c>
      <c r="K100" s="23">
        <v>19.8</v>
      </c>
      <c r="L100" s="30">
        <v>17.9</v>
      </c>
      <c r="M100" s="23">
        <v>15.6</v>
      </c>
      <c r="N100" s="31">
        <v>13.2</v>
      </c>
      <c r="O100" s="31">
        <v>11.8</v>
      </c>
      <c r="P100" s="31">
        <v>10.4</v>
      </c>
      <c r="Q100" s="32">
        <v>9</v>
      </c>
      <c r="R100" s="31">
        <v>7.5</v>
      </c>
      <c r="S100" s="31">
        <v>6</v>
      </c>
      <c r="T100" s="31">
        <v>4.6</v>
      </c>
      <c r="U100" s="31">
        <v>3.3</v>
      </c>
      <c r="V100" s="32">
        <v>2.1</v>
      </c>
      <c r="W100" s="28">
        <f t="shared" si="5"/>
        <v>0.6900407889549259</v>
      </c>
      <c r="X100" s="28">
        <f>SUM(X$41,$W$46:$W100)</f>
        <v>71.2194221012023</v>
      </c>
      <c r="Y100" s="29">
        <v>44.946</v>
      </c>
    </row>
    <row r="101" spans="1:25" ht="12.75">
      <c r="A101" s="20">
        <v>95</v>
      </c>
      <c r="B101" s="21" t="s">
        <v>6</v>
      </c>
      <c r="C101" s="25">
        <v>2.8</v>
      </c>
      <c r="D101" s="25">
        <v>4.2</v>
      </c>
      <c r="E101" s="25">
        <v>6.5</v>
      </c>
      <c r="F101" s="25">
        <v>10.6</v>
      </c>
      <c r="G101" s="30">
        <v>16.9</v>
      </c>
      <c r="H101" s="23">
        <v>20.4</v>
      </c>
      <c r="I101" s="22">
        <v>23.3</v>
      </c>
      <c r="J101" s="23">
        <v>25.9</v>
      </c>
      <c r="K101" s="23">
        <v>23.9</v>
      </c>
      <c r="L101" s="30">
        <v>20</v>
      </c>
      <c r="M101" s="23">
        <v>16</v>
      </c>
      <c r="N101" s="31">
        <v>14</v>
      </c>
      <c r="O101" s="31">
        <v>13.7</v>
      </c>
      <c r="P101" s="31">
        <v>13</v>
      </c>
      <c r="Q101" s="32">
        <v>11.5</v>
      </c>
      <c r="R101" s="31">
        <v>10.1</v>
      </c>
      <c r="S101" s="31">
        <v>8.8</v>
      </c>
      <c r="T101" s="31">
        <v>7.5</v>
      </c>
      <c r="U101" s="31">
        <v>6.4</v>
      </c>
      <c r="V101" s="32">
        <v>5.3</v>
      </c>
      <c r="W101" s="28">
        <f t="shared" si="5"/>
        <v>0.019820287868571384</v>
      </c>
      <c r="X101" s="28">
        <f>SUM(X$41,$W$46:$W101)</f>
        <v>71.23924238907087</v>
      </c>
      <c r="Y101" s="29">
        <v>1.291</v>
      </c>
    </row>
    <row r="102" spans="1:25" ht="12.75">
      <c r="A102" s="20">
        <v>96</v>
      </c>
      <c r="B102" s="21" t="s">
        <v>185</v>
      </c>
      <c r="C102" s="23">
        <v>31.2</v>
      </c>
      <c r="D102" s="23">
        <v>33</v>
      </c>
      <c r="E102" s="23">
        <v>34.1</v>
      </c>
      <c r="F102" s="23">
        <v>31.2</v>
      </c>
      <c r="G102" s="30">
        <v>27.1</v>
      </c>
      <c r="H102" s="23">
        <v>22.2</v>
      </c>
      <c r="I102" s="22">
        <v>23.3</v>
      </c>
      <c r="J102" s="23">
        <v>19.4</v>
      </c>
      <c r="K102" s="23">
        <v>16.5</v>
      </c>
      <c r="L102" s="30">
        <v>17.2</v>
      </c>
      <c r="M102" s="23">
        <v>14.4</v>
      </c>
      <c r="N102" s="31">
        <v>12.6</v>
      </c>
      <c r="O102" s="31">
        <v>10.9</v>
      </c>
      <c r="P102" s="31">
        <v>9.1</v>
      </c>
      <c r="Q102" s="32">
        <v>7.5</v>
      </c>
      <c r="R102" s="31">
        <v>5.9</v>
      </c>
      <c r="S102" s="31">
        <v>4</v>
      </c>
      <c r="T102" s="31">
        <v>1.9</v>
      </c>
      <c r="U102" s="31">
        <v>-0.20000000000000107</v>
      </c>
      <c r="V102" s="34">
        <v>-2.1</v>
      </c>
      <c r="W102" s="28">
        <f t="shared" si="5"/>
        <v>0.006939403653442499</v>
      </c>
      <c r="X102" s="28">
        <f>SUM(X$41,$W$46:$W102)</f>
        <v>71.24618179272431</v>
      </c>
      <c r="Y102" s="29">
        <v>0.452</v>
      </c>
    </row>
    <row r="103" spans="1:25" ht="12.75">
      <c r="A103" s="20">
        <v>97</v>
      </c>
      <c r="B103" s="21" t="s">
        <v>36</v>
      </c>
      <c r="C103" s="25">
        <v>12.8</v>
      </c>
      <c r="D103" s="25">
        <v>13.2</v>
      </c>
      <c r="E103" s="23">
        <v>15.9</v>
      </c>
      <c r="F103" s="23">
        <v>18.7</v>
      </c>
      <c r="G103" s="30">
        <v>21.9</v>
      </c>
      <c r="H103" s="23">
        <v>22</v>
      </c>
      <c r="I103" s="22">
        <v>23.6</v>
      </c>
      <c r="J103" s="23">
        <v>25.7</v>
      </c>
      <c r="K103" s="23">
        <v>28</v>
      </c>
      <c r="L103" s="30">
        <v>29.7</v>
      </c>
      <c r="M103" s="23">
        <v>30.4</v>
      </c>
      <c r="N103" s="31">
        <v>31.2</v>
      </c>
      <c r="O103" s="31">
        <v>31.1</v>
      </c>
      <c r="P103" s="31">
        <v>30.6</v>
      </c>
      <c r="Q103" s="32">
        <v>29.9</v>
      </c>
      <c r="R103" s="31">
        <v>28.7</v>
      </c>
      <c r="S103" s="31">
        <v>26.8</v>
      </c>
      <c r="T103" s="31">
        <v>24.2</v>
      </c>
      <c r="U103" s="31">
        <v>21.9</v>
      </c>
      <c r="V103" s="32">
        <v>20</v>
      </c>
      <c r="W103" s="28">
        <f t="shared" si="5"/>
        <v>0.024518202731300155</v>
      </c>
      <c r="X103" s="28">
        <f>SUM(X$41,$W$46:$W103)</f>
        <v>71.27069999545562</v>
      </c>
      <c r="Y103" s="29">
        <v>1.597</v>
      </c>
    </row>
    <row r="104" spans="1:25" ht="12.75">
      <c r="A104" s="20">
        <v>98</v>
      </c>
      <c r="B104" s="21" t="s">
        <v>130</v>
      </c>
      <c r="C104" s="23">
        <v>24.1</v>
      </c>
      <c r="D104" s="23">
        <v>24.3</v>
      </c>
      <c r="E104" s="23">
        <v>24.1</v>
      </c>
      <c r="F104" s="23">
        <v>22.9</v>
      </c>
      <c r="G104" s="30">
        <v>19.7</v>
      </c>
      <c r="H104" s="23">
        <v>20.5</v>
      </c>
      <c r="I104" s="22">
        <v>23.8</v>
      </c>
      <c r="J104" s="23">
        <v>22.1</v>
      </c>
      <c r="K104" s="23">
        <v>17.8</v>
      </c>
      <c r="L104" s="30">
        <v>16.7</v>
      </c>
      <c r="M104" s="23">
        <v>15.2</v>
      </c>
      <c r="N104" s="31">
        <v>13.8</v>
      </c>
      <c r="O104" s="31">
        <v>12.1</v>
      </c>
      <c r="P104" s="31">
        <v>10.9</v>
      </c>
      <c r="Q104" s="32">
        <v>9.7</v>
      </c>
      <c r="R104" s="31">
        <v>8.6</v>
      </c>
      <c r="S104" s="31">
        <v>7.4</v>
      </c>
      <c r="T104" s="31">
        <v>6.1</v>
      </c>
      <c r="U104" s="31">
        <v>4.6</v>
      </c>
      <c r="V104" s="32">
        <v>3.2</v>
      </c>
      <c r="W104" s="28">
        <f t="shared" si="5"/>
        <v>0.012220719708274845</v>
      </c>
      <c r="X104" s="28">
        <f>SUM(X$41,$W$46:$W104)</f>
        <v>71.2829207151639</v>
      </c>
      <c r="Y104" s="29">
        <v>0.796</v>
      </c>
    </row>
    <row r="105" spans="1:25" ht="12.75">
      <c r="A105" s="20">
        <v>99</v>
      </c>
      <c r="B105" s="21" t="s">
        <v>119</v>
      </c>
      <c r="C105" s="23">
        <v>23</v>
      </c>
      <c r="D105" s="23">
        <v>24.4</v>
      </c>
      <c r="E105" s="23">
        <v>24.9</v>
      </c>
      <c r="F105" s="23">
        <v>23.4</v>
      </c>
      <c r="G105" s="30">
        <v>24.6</v>
      </c>
      <c r="H105" s="23">
        <v>24.1</v>
      </c>
      <c r="I105" s="22">
        <v>23.9</v>
      </c>
      <c r="J105" s="23">
        <v>21.6</v>
      </c>
      <c r="K105" s="23">
        <v>19.5</v>
      </c>
      <c r="L105" s="30">
        <v>16.1</v>
      </c>
      <c r="M105" s="23">
        <v>10.6</v>
      </c>
      <c r="N105" s="31">
        <v>5.3</v>
      </c>
      <c r="O105" s="31">
        <v>3.8</v>
      </c>
      <c r="P105" s="31">
        <v>3.8</v>
      </c>
      <c r="Q105" s="32">
        <v>3.7</v>
      </c>
      <c r="R105" s="31">
        <v>3.4</v>
      </c>
      <c r="S105" s="31">
        <v>2.7</v>
      </c>
      <c r="T105" s="31">
        <v>2.1</v>
      </c>
      <c r="U105" s="31">
        <v>1.7</v>
      </c>
      <c r="V105" s="32">
        <v>1.5</v>
      </c>
      <c r="W105" s="28">
        <f t="shared" si="5"/>
        <v>0.7359913091645574</v>
      </c>
      <c r="X105" s="28">
        <f>SUM(X$41,$W$46:$W105)</f>
        <v>72.01891202432846</v>
      </c>
      <c r="Y105" s="29">
        <v>47.939</v>
      </c>
    </row>
    <row r="106" spans="1:25" ht="12.75">
      <c r="A106" s="20">
        <v>100</v>
      </c>
      <c r="B106" s="21" t="s">
        <v>79</v>
      </c>
      <c r="C106" s="23">
        <v>19.2</v>
      </c>
      <c r="D106" s="23">
        <v>23.1</v>
      </c>
      <c r="E106" s="23">
        <v>24.7</v>
      </c>
      <c r="F106" s="23">
        <v>20.4</v>
      </c>
      <c r="G106" s="30">
        <v>20.7</v>
      </c>
      <c r="H106" s="23">
        <v>20.3</v>
      </c>
      <c r="I106" s="22">
        <v>24</v>
      </c>
      <c r="J106" s="23">
        <v>25.5</v>
      </c>
      <c r="K106" s="23">
        <v>21</v>
      </c>
      <c r="L106" s="30">
        <v>16</v>
      </c>
      <c r="M106" s="23">
        <v>13.1</v>
      </c>
      <c r="N106" s="31">
        <v>13.7</v>
      </c>
      <c r="O106" s="31">
        <v>12.8</v>
      </c>
      <c r="P106" s="31">
        <v>10.7</v>
      </c>
      <c r="Q106" s="32">
        <v>8.5</v>
      </c>
      <c r="R106" s="31">
        <v>6.7</v>
      </c>
      <c r="S106" s="31">
        <v>5.8</v>
      </c>
      <c r="T106" s="31">
        <v>4.8</v>
      </c>
      <c r="U106" s="31">
        <v>3.4</v>
      </c>
      <c r="V106" s="32">
        <v>2</v>
      </c>
      <c r="W106" s="28">
        <f t="shared" si="5"/>
        <v>0.07989525799228929</v>
      </c>
      <c r="X106" s="28">
        <f>SUM(X$41,$W$46:$W106)</f>
        <v>72.09880728232075</v>
      </c>
      <c r="Y106" s="29">
        <v>5.204</v>
      </c>
    </row>
    <row r="107" spans="1:25" ht="12.75">
      <c r="A107" s="20">
        <v>101</v>
      </c>
      <c r="B107" s="21" t="s">
        <v>59</v>
      </c>
      <c r="C107" s="23">
        <v>15.8</v>
      </c>
      <c r="D107" s="23">
        <v>17.3</v>
      </c>
      <c r="E107" s="23">
        <v>19</v>
      </c>
      <c r="F107" s="23">
        <v>20.3</v>
      </c>
      <c r="G107" s="30">
        <v>21.8</v>
      </c>
      <c r="H107" s="23">
        <v>23</v>
      </c>
      <c r="I107" s="22">
        <v>24.2</v>
      </c>
      <c r="J107" s="23">
        <v>25</v>
      </c>
      <c r="K107" s="23">
        <v>26.1</v>
      </c>
      <c r="L107" s="30">
        <v>24.7</v>
      </c>
      <c r="M107" s="23">
        <v>21.5</v>
      </c>
      <c r="N107" s="31">
        <v>20.4</v>
      </c>
      <c r="O107" s="31">
        <v>19.4</v>
      </c>
      <c r="P107" s="31">
        <v>18.2</v>
      </c>
      <c r="Q107" s="32">
        <v>16.5</v>
      </c>
      <c r="R107" s="31">
        <v>14.8</v>
      </c>
      <c r="S107" s="31">
        <v>13.4</v>
      </c>
      <c r="T107" s="31">
        <v>12</v>
      </c>
      <c r="U107" s="31">
        <v>10.6</v>
      </c>
      <c r="V107" s="32">
        <v>9.1</v>
      </c>
      <c r="W107" s="28">
        <f t="shared" si="5"/>
        <v>0.4159650499698475</v>
      </c>
      <c r="X107" s="28">
        <f>SUM(X$41,$W$46:$W107)</f>
        <v>72.51477233229059</v>
      </c>
      <c r="Y107" s="29">
        <v>27.094</v>
      </c>
    </row>
    <row r="108" spans="1:25" ht="12.75">
      <c r="A108" s="20">
        <v>102</v>
      </c>
      <c r="B108" s="21" t="s">
        <v>156</v>
      </c>
      <c r="C108" s="23">
        <v>27</v>
      </c>
      <c r="D108" s="23">
        <v>32.2</v>
      </c>
      <c r="E108" s="23">
        <v>33.1</v>
      </c>
      <c r="F108" s="23">
        <v>34.1</v>
      </c>
      <c r="G108" s="30">
        <v>27.8</v>
      </c>
      <c r="H108" s="23">
        <v>24.2</v>
      </c>
      <c r="I108" s="22">
        <v>24.4</v>
      </c>
      <c r="J108" s="23">
        <v>24.3</v>
      </c>
      <c r="K108" s="23">
        <v>20.4</v>
      </c>
      <c r="L108" s="30">
        <v>16.6</v>
      </c>
      <c r="M108" s="23">
        <v>14.4</v>
      </c>
      <c r="N108" s="31">
        <v>13.1</v>
      </c>
      <c r="O108" s="31">
        <v>12</v>
      </c>
      <c r="P108" s="31">
        <v>10.5</v>
      </c>
      <c r="Q108" s="32">
        <v>8.5</v>
      </c>
      <c r="R108" s="31">
        <v>6.8</v>
      </c>
      <c r="S108" s="31">
        <v>5.3</v>
      </c>
      <c r="T108" s="31">
        <v>4.4</v>
      </c>
      <c r="U108" s="31">
        <v>3.4</v>
      </c>
      <c r="V108" s="32">
        <v>2.4</v>
      </c>
      <c r="W108" s="28">
        <f t="shared" si="5"/>
        <v>0.00393028171522407</v>
      </c>
      <c r="X108" s="28">
        <f>SUM(X$41,$W$46:$W108)</f>
        <v>72.51870261400582</v>
      </c>
      <c r="Y108" s="29">
        <v>0.256</v>
      </c>
    </row>
    <row r="109" spans="1:25" ht="12.75">
      <c r="A109" s="20">
        <v>103</v>
      </c>
      <c r="B109" s="21" t="s">
        <v>62</v>
      </c>
      <c r="C109" s="23">
        <v>16.5</v>
      </c>
      <c r="D109" s="23">
        <v>19.1</v>
      </c>
      <c r="E109" s="23">
        <v>21.1</v>
      </c>
      <c r="F109" s="23">
        <v>22.4</v>
      </c>
      <c r="G109" s="30">
        <v>23.7</v>
      </c>
      <c r="H109" s="23">
        <v>25.2</v>
      </c>
      <c r="I109" s="22">
        <v>24.5</v>
      </c>
      <c r="J109" s="23">
        <v>22.6</v>
      </c>
      <c r="K109" s="23">
        <v>23.7</v>
      </c>
      <c r="L109" s="30">
        <v>25.5</v>
      </c>
      <c r="M109" s="23">
        <v>24.3</v>
      </c>
      <c r="N109" s="31">
        <v>19.7</v>
      </c>
      <c r="O109" s="31">
        <v>17.7</v>
      </c>
      <c r="P109" s="31">
        <v>16.5</v>
      </c>
      <c r="Q109" s="32">
        <v>15.5</v>
      </c>
      <c r="R109" s="31">
        <v>14.5</v>
      </c>
      <c r="S109" s="31">
        <v>13.3</v>
      </c>
      <c r="T109" s="31">
        <v>12</v>
      </c>
      <c r="U109" s="31">
        <v>10.9</v>
      </c>
      <c r="V109" s="32">
        <v>10</v>
      </c>
      <c r="W109" s="28">
        <f t="shared" si="5"/>
        <v>0.3152362283542806</v>
      </c>
      <c r="X109" s="28">
        <f>SUM(X$41,$W$46:$W109)</f>
        <v>72.8339388423601</v>
      </c>
      <c r="Y109" s="29">
        <v>20.533</v>
      </c>
    </row>
    <row r="110" spans="1:25" ht="12.75">
      <c r="A110" s="20">
        <v>104</v>
      </c>
      <c r="B110" s="21" t="s">
        <v>142</v>
      </c>
      <c r="C110" s="23">
        <v>25.5</v>
      </c>
      <c r="D110" s="23">
        <v>27.1</v>
      </c>
      <c r="E110" s="23">
        <v>28.7</v>
      </c>
      <c r="F110" s="23">
        <v>28</v>
      </c>
      <c r="G110" s="30">
        <v>27.7</v>
      </c>
      <c r="H110" s="23">
        <v>27.1</v>
      </c>
      <c r="I110" s="22">
        <v>24.6</v>
      </c>
      <c r="J110" s="23">
        <v>23.4</v>
      </c>
      <c r="K110" s="23">
        <v>22.2</v>
      </c>
      <c r="L110" s="30">
        <v>19</v>
      </c>
      <c r="M110" s="23">
        <v>16</v>
      </c>
      <c r="N110" s="31">
        <v>14.8</v>
      </c>
      <c r="O110" s="31">
        <v>13.6</v>
      </c>
      <c r="P110" s="31">
        <v>12.3</v>
      </c>
      <c r="Q110" s="32">
        <v>10.6</v>
      </c>
      <c r="R110" s="31">
        <v>9.1</v>
      </c>
      <c r="S110" s="31">
        <v>7.6</v>
      </c>
      <c r="T110" s="31">
        <v>6.2</v>
      </c>
      <c r="U110" s="31">
        <v>4.8</v>
      </c>
      <c r="V110" s="32">
        <v>3.6</v>
      </c>
      <c r="W110" s="28">
        <f aca="true" t="shared" si="6" ref="W110:W141">100*$Y110/$Y$203</f>
        <v>0.4187285293008644</v>
      </c>
      <c r="X110" s="28">
        <f>SUM(X$41,$W$46:$W110)</f>
        <v>73.25266737166096</v>
      </c>
      <c r="Y110" s="29">
        <v>27.274</v>
      </c>
    </row>
    <row r="111" spans="1:25" ht="12.75">
      <c r="A111" s="20">
        <v>105</v>
      </c>
      <c r="B111" s="21" t="s">
        <v>51</v>
      </c>
      <c r="C111" s="23">
        <v>14.3</v>
      </c>
      <c r="D111" s="23">
        <v>16</v>
      </c>
      <c r="E111" s="23">
        <v>17.8</v>
      </c>
      <c r="F111" s="23">
        <v>19.5</v>
      </c>
      <c r="G111" s="30">
        <v>21.2</v>
      </c>
      <c r="H111" s="23">
        <v>24.6</v>
      </c>
      <c r="I111" s="22">
        <v>24.7</v>
      </c>
      <c r="J111" s="23">
        <v>26.1</v>
      </c>
      <c r="K111" s="23">
        <v>25</v>
      </c>
      <c r="L111" s="30">
        <v>22</v>
      </c>
      <c r="M111" s="23">
        <v>18.5</v>
      </c>
      <c r="N111" s="31">
        <v>18</v>
      </c>
      <c r="O111" s="31">
        <v>17.4</v>
      </c>
      <c r="P111" s="31">
        <v>15.8</v>
      </c>
      <c r="Q111" s="32">
        <v>14.1</v>
      </c>
      <c r="R111" s="31">
        <v>12.8</v>
      </c>
      <c r="S111" s="31">
        <v>11.6</v>
      </c>
      <c r="T111" s="31">
        <v>10.7</v>
      </c>
      <c r="U111" s="31">
        <v>9.7</v>
      </c>
      <c r="V111" s="32">
        <v>8.5</v>
      </c>
      <c r="W111" s="28">
        <f t="shared" si="6"/>
        <v>0.06434301042384405</v>
      </c>
      <c r="X111" s="28">
        <f>SUM(X$41,$W$46:$W111)</f>
        <v>73.3170103820848</v>
      </c>
      <c r="Y111" s="29">
        <v>4.191</v>
      </c>
    </row>
    <row r="112" spans="1:25" ht="12.75">
      <c r="A112" s="20">
        <v>106</v>
      </c>
      <c r="B112" s="21" t="s">
        <v>191</v>
      </c>
      <c r="C112" s="23">
        <v>32.6</v>
      </c>
      <c r="D112" s="23">
        <v>35.3</v>
      </c>
      <c r="E112" s="23">
        <v>35.2</v>
      </c>
      <c r="F112" s="23">
        <v>32.9</v>
      </c>
      <c r="G112" s="30">
        <v>30</v>
      </c>
      <c r="H112" s="23">
        <v>27</v>
      </c>
      <c r="I112" s="22">
        <v>24.7</v>
      </c>
      <c r="J112" s="23">
        <v>23.1</v>
      </c>
      <c r="K112" s="23">
        <v>22.1</v>
      </c>
      <c r="L112" s="30">
        <v>20.7</v>
      </c>
      <c r="M112" s="23">
        <v>19.2</v>
      </c>
      <c r="N112" s="31">
        <v>17.6</v>
      </c>
      <c r="O112" s="31">
        <v>15.9</v>
      </c>
      <c r="P112" s="31">
        <v>14.4</v>
      </c>
      <c r="Q112" s="32">
        <v>12.8</v>
      </c>
      <c r="R112" s="31">
        <v>10.9</v>
      </c>
      <c r="S112" s="31">
        <v>9.1</v>
      </c>
      <c r="T112" s="31">
        <v>7.5</v>
      </c>
      <c r="U112" s="31">
        <v>6</v>
      </c>
      <c r="V112" s="32">
        <v>4.6</v>
      </c>
      <c r="W112" s="28">
        <f t="shared" si="6"/>
        <v>0.1453897181373904</v>
      </c>
      <c r="X112" s="28">
        <f>SUM(X$41,$W$46:$W112)</f>
        <v>73.4624001002222</v>
      </c>
      <c r="Y112" s="29">
        <v>9.47</v>
      </c>
    </row>
    <row r="113" spans="1:25" ht="12.75">
      <c r="A113" s="20">
        <v>107</v>
      </c>
      <c r="B113" s="21" t="s">
        <v>87</v>
      </c>
      <c r="C113" s="23">
        <v>19.9</v>
      </c>
      <c r="D113" s="23">
        <v>22.8</v>
      </c>
      <c r="E113" s="23">
        <v>25.1</v>
      </c>
      <c r="F113" s="23">
        <v>25.5</v>
      </c>
      <c r="G113" s="30">
        <v>24.7</v>
      </c>
      <c r="H113" s="23">
        <v>23.6</v>
      </c>
      <c r="I113" s="22">
        <v>24.9</v>
      </c>
      <c r="J113" s="23">
        <v>23.7</v>
      </c>
      <c r="K113" s="23">
        <v>22.5</v>
      </c>
      <c r="L113" s="30">
        <v>20.2</v>
      </c>
      <c r="M113" s="23">
        <v>19.6</v>
      </c>
      <c r="N113" s="31">
        <v>17.3</v>
      </c>
      <c r="O113" s="31">
        <v>16.1</v>
      </c>
      <c r="P113" s="31">
        <v>14.7</v>
      </c>
      <c r="Q113" s="32">
        <v>13.2</v>
      </c>
      <c r="R113" s="31">
        <v>11.7</v>
      </c>
      <c r="S113" s="31">
        <v>10.2</v>
      </c>
      <c r="T113" s="31">
        <v>8.7</v>
      </c>
      <c r="U113" s="31">
        <v>7.4</v>
      </c>
      <c r="V113" s="32">
        <v>5.9</v>
      </c>
      <c r="W113" s="28">
        <f t="shared" si="6"/>
        <v>2.353271529653362</v>
      </c>
      <c r="X113" s="28">
        <f>SUM(X$41,$W$46:$W113)</f>
        <v>75.81567162987555</v>
      </c>
      <c r="Y113" s="29">
        <v>153.281</v>
      </c>
    </row>
    <row r="114" spans="1:25" ht="12.75">
      <c r="A114" s="20">
        <v>108</v>
      </c>
      <c r="B114" s="21" t="s">
        <v>117</v>
      </c>
      <c r="C114" s="23">
        <v>22.7</v>
      </c>
      <c r="D114" s="23">
        <v>31.6</v>
      </c>
      <c r="E114" s="23">
        <v>33.5</v>
      </c>
      <c r="F114" s="23">
        <v>34.8</v>
      </c>
      <c r="G114" s="30">
        <v>29.9</v>
      </c>
      <c r="H114" s="23">
        <v>26.7</v>
      </c>
      <c r="I114" s="22">
        <v>24.9</v>
      </c>
      <c r="J114" s="23">
        <v>19.7</v>
      </c>
      <c r="K114" s="23">
        <v>16.9</v>
      </c>
      <c r="L114" s="30">
        <v>12.3</v>
      </c>
      <c r="M114" s="23">
        <v>12.1</v>
      </c>
      <c r="N114" s="31">
        <v>12.5</v>
      </c>
      <c r="O114" s="31">
        <v>11.6</v>
      </c>
      <c r="P114" s="31">
        <v>10.1</v>
      </c>
      <c r="Q114" s="32">
        <v>8.5</v>
      </c>
      <c r="R114" s="31">
        <v>7.1</v>
      </c>
      <c r="S114" s="31">
        <v>6.1</v>
      </c>
      <c r="T114" s="31">
        <v>5.2</v>
      </c>
      <c r="U114" s="31">
        <v>4.2</v>
      </c>
      <c r="V114" s="32">
        <v>2.9</v>
      </c>
      <c r="W114" s="28">
        <f t="shared" si="6"/>
        <v>0.002471778734965138</v>
      </c>
      <c r="X114" s="28">
        <f>SUM(X$41,$W$46:$W114)</f>
        <v>75.81814340861052</v>
      </c>
      <c r="Y114" s="29">
        <v>0.161</v>
      </c>
    </row>
    <row r="115" spans="1:25" ht="12.75">
      <c r="A115" s="20">
        <v>109</v>
      </c>
      <c r="B115" s="21" t="s">
        <v>114</v>
      </c>
      <c r="C115" s="23">
        <v>22.6</v>
      </c>
      <c r="D115" s="23">
        <v>23.7</v>
      </c>
      <c r="E115" s="23">
        <v>24.2</v>
      </c>
      <c r="F115" s="23">
        <v>25.1</v>
      </c>
      <c r="G115" s="30">
        <v>26.2</v>
      </c>
      <c r="H115" s="23">
        <v>25</v>
      </c>
      <c r="I115" s="22">
        <v>25.1</v>
      </c>
      <c r="J115" s="23">
        <v>25.4</v>
      </c>
      <c r="K115" s="23">
        <v>25.8</v>
      </c>
      <c r="L115" s="30">
        <v>23.7</v>
      </c>
      <c r="M115" s="23">
        <v>22</v>
      </c>
      <c r="N115" s="31">
        <v>19.7</v>
      </c>
      <c r="O115" s="31">
        <v>17.7</v>
      </c>
      <c r="P115" s="31">
        <v>15.7</v>
      </c>
      <c r="Q115" s="32">
        <v>13.8</v>
      </c>
      <c r="R115" s="31">
        <v>12.1</v>
      </c>
      <c r="S115" s="31">
        <v>10.4</v>
      </c>
      <c r="T115" s="31">
        <v>8.8</v>
      </c>
      <c r="U115" s="31">
        <v>7.3</v>
      </c>
      <c r="V115" s="32">
        <v>6.1</v>
      </c>
      <c r="W115" s="28">
        <f t="shared" si="6"/>
        <v>0.14096815120776332</v>
      </c>
      <c r="X115" s="28">
        <f>SUM(X$41,$W$46:$W115)</f>
        <v>75.95911155981828</v>
      </c>
      <c r="Y115" s="29">
        <v>9.182</v>
      </c>
    </row>
    <row r="116" spans="1:25" ht="12.75">
      <c r="A116" s="20">
        <v>110</v>
      </c>
      <c r="B116" s="21" t="s">
        <v>88</v>
      </c>
      <c r="C116" s="23">
        <v>19.9</v>
      </c>
      <c r="D116" s="23">
        <v>21.4</v>
      </c>
      <c r="E116" s="23">
        <v>22.1</v>
      </c>
      <c r="F116" s="23">
        <v>23.2</v>
      </c>
      <c r="G116" s="30">
        <v>24.5</v>
      </c>
      <c r="H116" s="23">
        <v>25.6</v>
      </c>
      <c r="I116" s="22">
        <v>25.2</v>
      </c>
      <c r="J116" s="23">
        <v>25.4</v>
      </c>
      <c r="K116" s="23">
        <v>23.1</v>
      </c>
      <c r="L116" s="30">
        <v>19.3</v>
      </c>
      <c r="M116" s="23">
        <v>14.6</v>
      </c>
      <c r="N116" s="31">
        <v>11.3</v>
      </c>
      <c r="O116" s="31">
        <v>11.9</v>
      </c>
      <c r="P116" s="31">
        <v>11.4</v>
      </c>
      <c r="Q116" s="32">
        <v>9.8</v>
      </c>
      <c r="R116" s="31">
        <v>7.7</v>
      </c>
      <c r="S116" s="31">
        <v>6</v>
      </c>
      <c r="T116" s="31">
        <v>5</v>
      </c>
      <c r="U116" s="31">
        <v>4.4</v>
      </c>
      <c r="V116" s="32">
        <v>3.3</v>
      </c>
      <c r="W116" s="28">
        <f t="shared" si="6"/>
        <v>0.009779646299209894</v>
      </c>
      <c r="X116" s="28">
        <f>SUM(X$41,$W$46:$W116)</f>
        <v>75.96889120611749</v>
      </c>
      <c r="Y116" s="29">
        <v>0.637</v>
      </c>
    </row>
    <row r="117" spans="1:25" ht="12.75">
      <c r="A117" s="20">
        <v>111</v>
      </c>
      <c r="B117" s="21" t="s">
        <v>108</v>
      </c>
      <c r="C117" s="23">
        <v>21.6</v>
      </c>
      <c r="D117" s="23">
        <v>22.4</v>
      </c>
      <c r="E117" s="23">
        <v>23.6</v>
      </c>
      <c r="F117" s="23">
        <v>25.3</v>
      </c>
      <c r="G117" s="30">
        <v>27.6</v>
      </c>
      <c r="H117" s="23">
        <v>28.8</v>
      </c>
      <c r="I117" s="22">
        <v>25.2</v>
      </c>
      <c r="J117" s="23">
        <v>26.7</v>
      </c>
      <c r="K117" s="23">
        <v>22.2</v>
      </c>
      <c r="L117" s="30">
        <v>27.4</v>
      </c>
      <c r="M117" s="23">
        <v>27.3</v>
      </c>
      <c r="N117" s="31">
        <v>26.3</v>
      </c>
      <c r="O117" s="31">
        <v>25</v>
      </c>
      <c r="P117" s="31">
        <v>23.4</v>
      </c>
      <c r="Q117" s="32">
        <v>22.2</v>
      </c>
      <c r="R117" s="31">
        <v>20.9</v>
      </c>
      <c r="S117" s="31">
        <v>19.1</v>
      </c>
      <c r="T117" s="31">
        <v>17.4</v>
      </c>
      <c r="U117" s="31">
        <v>15.6</v>
      </c>
      <c r="V117" s="32">
        <v>14.3</v>
      </c>
      <c r="W117" s="28">
        <f t="shared" si="6"/>
        <v>0.12583042553897061</v>
      </c>
      <c r="X117" s="28">
        <f>SUM(X$41,$W$46:$W117)</f>
        <v>76.09472163165645</v>
      </c>
      <c r="Y117" s="29">
        <v>8.196</v>
      </c>
    </row>
    <row r="118" spans="1:25" ht="12.75">
      <c r="A118" s="20">
        <v>112</v>
      </c>
      <c r="B118" s="21" t="s">
        <v>184</v>
      </c>
      <c r="C118" s="23">
        <v>31.1</v>
      </c>
      <c r="D118" s="23">
        <v>33.2</v>
      </c>
      <c r="E118" s="23">
        <v>34.1</v>
      </c>
      <c r="F118" s="23">
        <v>28.1</v>
      </c>
      <c r="G118" s="30">
        <v>23.7</v>
      </c>
      <c r="H118" s="23">
        <v>24.5</v>
      </c>
      <c r="I118" s="22">
        <v>25.3</v>
      </c>
      <c r="J118" s="23">
        <v>24.5</v>
      </c>
      <c r="K118" s="23">
        <v>20.6</v>
      </c>
      <c r="L118" s="30">
        <v>17.6</v>
      </c>
      <c r="M118" s="23">
        <v>15.2</v>
      </c>
      <c r="N118" s="31">
        <v>13.7</v>
      </c>
      <c r="O118" s="31">
        <v>11.9</v>
      </c>
      <c r="P118" s="31">
        <v>10.3</v>
      </c>
      <c r="Q118" s="32">
        <v>9</v>
      </c>
      <c r="R118" s="31">
        <v>7.6</v>
      </c>
      <c r="S118" s="31">
        <v>6.2</v>
      </c>
      <c r="T118" s="31">
        <v>4.8</v>
      </c>
      <c r="U118" s="31">
        <v>3.5</v>
      </c>
      <c r="V118" s="32">
        <v>2.2</v>
      </c>
      <c r="W118" s="28">
        <f t="shared" si="6"/>
        <v>0.06643097258505684</v>
      </c>
      <c r="X118" s="28">
        <f>SUM(X$41,$W$46:$W118)</f>
        <v>76.16115260424151</v>
      </c>
      <c r="Y118" s="29">
        <v>4.327</v>
      </c>
    </row>
    <row r="119" spans="1:25" ht="12.75">
      <c r="A119" s="20">
        <v>113</v>
      </c>
      <c r="B119" s="21" t="s">
        <v>134</v>
      </c>
      <c r="C119" s="23">
        <v>24.6</v>
      </c>
      <c r="D119" s="23">
        <v>23.8</v>
      </c>
      <c r="E119" s="23">
        <v>25</v>
      </c>
      <c r="F119" s="23">
        <v>23.2</v>
      </c>
      <c r="G119" s="30">
        <v>24.4</v>
      </c>
      <c r="H119" s="23">
        <v>25.3</v>
      </c>
      <c r="I119" s="22">
        <v>25.3</v>
      </c>
      <c r="J119" s="23">
        <v>24.8</v>
      </c>
      <c r="K119" s="23">
        <v>21.1</v>
      </c>
      <c r="L119" s="30">
        <v>20.2</v>
      </c>
      <c r="M119" s="23">
        <v>19.6</v>
      </c>
      <c r="N119" s="31">
        <v>18.6</v>
      </c>
      <c r="O119" s="31">
        <v>17.1</v>
      </c>
      <c r="P119" s="31">
        <v>15.2</v>
      </c>
      <c r="Q119" s="32">
        <v>13.3</v>
      </c>
      <c r="R119" s="31">
        <v>11.7</v>
      </c>
      <c r="S119" s="31">
        <v>10.5</v>
      </c>
      <c r="T119" s="31">
        <v>9.1</v>
      </c>
      <c r="U119" s="31">
        <v>7.6</v>
      </c>
      <c r="V119" s="32">
        <v>6.2</v>
      </c>
      <c r="W119" s="28">
        <f t="shared" si="6"/>
        <v>1.1184414959143494</v>
      </c>
      <c r="X119" s="28">
        <f>SUM(X$41,$W$46:$W119)</f>
        <v>77.27959410015586</v>
      </c>
      <c r="Y119" s="29">
        <v>72.85</v>
      </c>
    </row>
    <row r="120" spans="1:25" ht="12.75">
      <c r="A120" s="20">
        <v>114</v>
      </c>
      <c r="B120" s="21" t="s">
        <v>186</v>
      </c>
      <c r="C120" s="23">
        <v>31.4</v>
      </c>
      <c r="D120" s="23">
        <v>33.2</v>
      </c>
      <c r="E120" s="23">
        <v>33.2</v>
      </c>
      <c r="F120" s="23">
        <v>33.4</v>
      </c>
      <c r="G120" s="30">
        <v>33.5</v>
      </c>
      <c r="H120" s="23">
        <v>29.1</v>
      </c>
      <c r="I120" s="22">
        <v>25.4</v>
      </c>
      <c r="J120" s="23">
        <v>23.3</v>
      </c>
      <c r="K120" s="23">
        <v>21.9</v>
      </c>
      <c r="L120" s="30">
        <v>19</v>
      </c>
      <c r="M120" s="23">
        <v>16.7</v>
      </c>
      <c r="N120" s="31">
        <v>14.5</v>
      </c>
      <c r="O120" s="31">
        <v>12.5</v>
      </c>
      <c r="P120" s="31">
        <v>10.5</v>
      </c>
      <c r="Q120" s="32">
        <v>9.1</v>
      </c>
      <c r="R120" s="31">
        <v>7.8</v>
      </c>
      <c r="S120" s="31">
        <v>6.2</v>
      </c>
      <c r="T120" s="31">
        <v>4.6</v>
      </c>
      <c r="U120" s="31">
        <v>3.1</v>
      </c>
      <c r="V120" s="32">
        <v>1.6</v>
      </c>
      <c r="W120" s="28">
        <f t="shared" si="6"/>
        <v>1.6007607551545036</v>
      </c>
      <c r="X120" s="28">
        <f>SUM(X$41,$W$46:$W120)</f>
        <v>78.88035485531037</v>
      </c>
      <c r="Y120" s="29">
        <v>104.266</v>
      </c>
    </row>
    <row r="121" spans="1:25" ht="12.75">
      <c r="A121" s="20">
        <v>115</v>
      </c>
      <c r="B121" s="21" t="s">
        <v>138</v>
      </c>
      <c r="C121" s="23">
        <v>25</v>
      </c>
      <c r="D121" s="23">
        <v>26.8</v>
      </c>
      <c r="E121" s="23">
        <v>26.3</v>
      </c>
      <c r="F121" s="23">
        <v>26.3</v>
      </c>
      <c r="G121" s="30">
        <v>23.1</v>
      </c>
      <c r="H121" s="23">
        <v>23.1</v>
      </c>
      <c r="I121" s="22">
        <v>25.5</v>
      </c>
      <c r="J121" s="23">
        <v>26.5</v>
      </c>
      <c r="K121" s="23">
        <v>20.9</v>
      </c>
      <c r="L121" s="30">
        <v>17.2</v>
      </c>
      <c r="M121" s="23">
        <v>15.3</v>
      </c>
      <c r="N121" s="31">
        <v>14.8</v>
      </c>
      <c r="O121" s="31">
        <v>13.3</v>
      </c>
      <c r="P121" s="31">
        <v>11.3</v>
      </c>
      <c r="Q121" s="32">
        <v>9.8</v>
      </c>
      <c r="R121" s="31">
        <v>8.8</v>
      </c>
      <c r="S121" s="31">
        <v>8</v>
      </c>
      <c r="T121" s="31">
        <v>7.1</v>
      </c>
      <c r="U121" s="31">
        <v>5.9</v>
      </c>
      <c r="V121" s="32">
        <v>4.5</v>
      </c>
      <c r="W121" s="28">
        <f t="shared" si="6"/>
        <v>0.06300732874718588</v>
      </c>
      <c r="X121" s="28">
        <f>SUM(X$41,$W$46:$W121)</f>
        <v>78.94336218405756</v>
      </c>
      <c r="Y121" s="29">
        <v>4.104</v>
      </c>
    </row>
    <row r="122" spans="1:25" ht="12.75">
      <c r="A122" s="20">
        <v>116</v>
      </c>
      <c r="B122" s="21" t="s">
        <v>41</v>
      </c>
      <c r="C122" s="25">
        <v>13.4</v>
      </c>
      <c r="D122" s="23">
        <v>16.6</v>
      </c>
      <c r="E122" s="23">
        <v>19.5</v>
      </c>
      <c r="F122" s="23">
        <v>21.6</v>
      </c>
      <c r="G122" s="30">
        <v>23.6</v>
      </c>
      <c r="H122" s="23">
        <v>22.5</v>
      </c>
      <c r="I122" s="22">
        <v>25.6</v>
      </c>
      <c r="J122" s="23">
        <v>25.5</v>
      </c>
      <c r="K122" s="23">
        <v>26.1</v>
      </c>
      <c r="L122" s="30">
        <v>26.7</v>
      </c>
      <c r="M122" s="23">
        <v>24.1</v>
      </c>
      <c r="N122" s="31">
        <v>20</v>
      </c>
      <c r="O122" s="31">
        <v>17.5</v>
      </c>
      <c r="P122" s="31">
        <v>16.2</v>
      </c>
      <c r="Q122" s="32">
        <v>15.2</v>
      </c>
      <c r="R122" s="31">
        <v>13.9</v>
      </c>
      <c r="S122" s="31">
        <v>12.1</v>
      </c>
      <c r="T122" s="31">
        <v>10.3</v>
      </c>
      <c r="U122" s="31">
        <v>8.8</v>
      </c>
      <c r="V122" s="32">
        <v>7.6</v>
      </c>
      <c r="W122" s="28">
        <f t="shared" si="6"/>
        <v>0.09319066410707072</v>
      </c>
      <c r="X122" s="28">
        <f>SUM(X$41,$W$46:$W122)</f>
        <v>79.03655284816463</v>
      </c>
      <c r="Y122" s="29">
        <v>6.07</v>
      </c>
    </row>
    <row r="123" spans="1:25" ht="12.75">
      <c r="A123" s="20">
        <v>117</v>
      </c>
      <c r="B123" s="21" t="s">
        <v>121</v>
      </c>
      <c r="C123" s="23">
        <v>23</v>
      </c>
      <c r="D123" s="23">
        <v>25.8</v>
      </c>
      <c r="E123" s="23">
        <v>32</v>
      </c>
      <c r="F123" s="23">
        <v>38.1</v>
      </c>
      <c r="G123" s="30">
        <v>35.2</v>
      </c>
      <c r="H123" s="23">
        <v>30.3</v>
      </c>
      <c r="I123" s="22">
        <v>25.6</v>
      </c>
      <c r="J123" s="23">
        <v>19.4</v>
      </c>
      <c r="K123" s="23">
        <v>18.1</v>
      </c>
      <c r="L123" s="30">
        <v>12</v>
      </c>
      <c r="M123" s="23">
        <v>8.8</v>
      </c>
      <c r="N123" s="31">
        <v>6.8</v>
      </c>
      <c r="O123" s="31">
        <v>5.7</v>
      </c>
      <c r="P123" s="31">
        <v>4.9</v>
      </c>
      <c r="Q123" s="32">
        <v>3.4</v>
      </c>
      <c r="R123" s="31">
        <v>1.1</v>
      </c>
      <c r="S123" s="26">
        <v>-1.3</v>
      </c>
      <c r="T123" s="35">
        <v>-2.9</v>
      </c>
      <c r="U123" s="35">
        <v>-3.7</v>
      </c>
      <c r="V123" s="36">
        <v>-3.9</v>
      </c>
      <c r="W123" s="28">
        <f t="shared" si="6"/>
        <v>0.0017041455874604366</v>
      </c>
      <c r="X123" s="28">
        <f>SUM(X$41,$W$46:$W123)</f>
        <v>79.03825699375209</v>
      </c>
      <c r="Y123" s="29">
        <v>0.111</v>
      </c>
    </row>
    <row r="124" spans="1:25" ht="12.75">
      <c r="A124" s="20">
        <v>118</v>
      </c>
      <c r="B124" s="21" t="s">
        <v>193</v>
      </c>
      <c r="C124" s="23">
        <v>33</v>
      </c>
      <c r="D124" s="23">
        <v>35.2</v>
      </c>
      <c r="E124" s="23">
        <v>32.3</v>
      </c>
      <c r="F124" s="23">
        <v>28.3</v>
      </c>
      <c r="G124" s="30">
        <v>25.3</v>
      </c>
      <c r="H124" s="23">
        <v>26.6</v>
      </c>
      <c r="I124" s="22">
        <v>25.9</v>
      </c>
      <c r="J124" s="23">
        <v>23.6</v>
      </c>
      <c r="K124" s="23">
        <v>21.2</v>
      </c>
      <c r="L124" s="30">
        <v>19.3</v>
      </c>
      <c r="M124" s="23">
        <v>16.7</v>
      </c>
      <c r="N124" s="31">
        <v>14.5</v>
      </c>
      <c r="O124" s="31">
        <v>12.8</v>
      </c>
      <c r="P124" s="31">
        <v>11</v>
      </c>
      <c r="Q124" s="32">
        <v>9.5</v>
      </c>
      <c r="R124" s="31">
        <v>8.3</v>
      </c>
      <c r="S124" s="31">
        <v>7.1</v>
      </c>
      <c r="T124" s="31">
        <v>5.6</v>
      </c>
      <c r="U124" s="31">
        <v>4.2</v>
      </c>
      <c r="V124" s="32">
        <v>2.9</v>
      </c>
      <c r="W124" s="28">
        <f t="shared" si="6"/>
        <v>0.012712004922677851</v>
      </c>
      <c r="X124" s="28">
        <f>SUM(X$41,$W$46:$W124)</f>
        <v>79.05096899867476</v>
      </c>
      <c r="Y124" s="29">
        <v>0.828</v>
      </c>
    </row>
    <row r="125" spans="1:25" ht="12.75">
      <c r="A125" s="20">
        <v>119</v>
      </c>
      <c r="B125" s="21" t="s">
        <v>129</v>
      </c>
      <c r="C125" s="23">
        <v>23.8</v>
      </c>
      <c r="D125" s="23">
        <v>26.4</v>
      </c>
      <c r="E125" s="23">
        <v>28.6</v>
      </c>
      <c r="F125" s="23">
        <v>26.3</v>
      </c>
      <c r="G125" s="30">
        <v>24.8</v>
      </c>
      <c r="H125" s="23">
        <v>26.7</v>
      </c>
      <c r="I125" s="22">
        <v>26</v>
      </c>
      <c r="J125" s="23">
        <v>23.5</v>
      </c>
      <c r="K125" s="23">
        <v>18.1</v>
      </c>
      <c r="L125" s="30">
        <v>13.1</v>
      </c>
      <c r="M125" s="23">
        <v>11.6</v>
      </c>
      <c r="N125" s="31">
        <v>11.1</v>
      </c>
      <c r="O125" s="31">
        <v>10.2</v>
      </c>
      <c r="P125" s="31">
        <v>9.2</v>
      </c>
      <c r="Q125" s="32">
        <v>8</v>
      </c>
      <c r="R125" s="31">
        <v>6.1</v>
      </c>
      <c r="S125" s="31">
        <v>4.5</v>
      </c>
      <c r="T125" s="31">
        <v>3.4</v>
      </c>
      <c r="U125" s="31">
        <v>2.3</v>
      </c>
      <c r="V125" s="32">
        <v>1.2</v>
      </c>
      <c r="W125" s="28">
        <f t="shared" si="6"/>
        <v>0.1551386591107001</v>
      </c>
      <c r="X125" s="28">
        <f>SUM(X$41,$W$46:$W125)</f>
        <v>79.20610765778547</v>
      </c>
      <c r="Y125" s="29">
        <v>10.105</v>
      </c>
    </row>
    <row r="126" spans="1:25" ht="12.75">
      <c r="A126" s="20">
        <v>120</v>
      </c>
      <c r="B126" s="21" t="s">
        <v>204</v>
      </c>
      <c r="C126" s="23">
        <v>37.3</v>
      </c>
      <c r="D126" s="23">
        <v>37.1</v>
      </c>
      <c r="E126" s="23">
        <v>34</v>
      </c>
      <c r="F126" s="23">
        <v>29.6</v>
      </c>
      <c r="G126" s="30">
        <v>29.2</v>
      </c>
      <c r="H126" s="23">
        <v>25.5</v>
      </c>
      <c r="I126" s="22">
        <v>26.3</v>
      </c>
      <c r="J126" s="23">
        <v>23.6</v>
      </c>
      <c r="K126" s="23">
        <v>25</v>
      </c>
      <c r="L126" s="30">
        <v>22.2</v>
      </c>
      <c r="M126" s="23">
        <v>20.8</v>
      </c>
      <c r="N126" s="31">
        <v>18.7</v>
      </c>
      <c r="O126" s="31">
        <v>16.5</v>
      </c>
      <c r="P126" s="31">
        <v>14.4</v>
      </c>
      <c r="Q126" s="32">
        <v>12.6</v>
      </c>
      <c r="R126" s="31">
        <v>11.5</v>
      </c>
      <c r="S126" s="31">
        <v>10.4</v>
      </c>
      <c r="T126" s="31">
        <v>9.1</v>
      </c>
      <c r="U126" s="31">
        <v>7.8</v>
      </c>
      <c r="V126" s="32">
        <v>6.8</v>
      </c>
      <c r="W126" s="28">
        <f t="shared" si="6"/>
        <v>0.005741895943335165</v>
      </c>
      <c r="X126" s="28">
        <f>SUM(X$41,$W$46:$W126)</f>
        <v>79.2118495537288</v>
      </c>
      <c r="Y126" s="29">
        <v>0.374</v>
      </c>
    </row>
    <row r="127" spans="1:25" ht="12.75">
      <c r="A127" s="20">
        <v>121</v>
      </c>
      <c r="B127" s="21" t="s">
        <v>140</v>
      </c>
      <c r="C127" s="23">
        <v>25.3</v>
      </c>
      <c r="D127" s="23">
        <v>28.9</v>
      </c>
      <c r="E127" s="23">
        <v>29.9</v>
      </c>
      <c r="F127" s="23">
        <v>28.1</v>
      </c>
      <c r="G127" s="30">
        <v>25.9</v>
      </c>
      <c r="H127" s="23">
        <v>21.7</v>
      </c>
      <c r="I127" s="22">
        <v>26.4</v>
      </c>
      <c r="J127" s="23">
        <v>26.9</v>
      </c>
      <c r="K127" s="23">
        <v>22.8</v>
      </c>
      <c r="L127" s="30">
        <v>19.8</v>
      </c>
      <c r="M127" s="23">
        <v>18.2</v>
      </c>
      <c r="N127" s="31">
        <v>16.1</v>
      </c>
      <c r="O127" s="31">
        <v>14.4</v>
      </c>
      <c r="P127" s="31">
        <v>12.3</v>
      </c>
      <c r="Q127" s="32">
        <v>10.3</v>
      </c>
      <c r="R127" s="31">
        <v>8.4</v>
      </c>
      <c r="S127" s="31">
        <v>7.2</v>
      </c>
      <c r="T127" s="31">
        <v>6.2</v>
      </c>
      <c r="U127" s="31">
        <v>5</v>
      </c>
      <c r="V127" s="32">
        <v>3.8</v>
      </c>
      <c r="W127" s="28">
        <f t="shared" si="6"/>
        <v>0.3938418626587619</v>
      </c>
      <c r="X127" s="28">
        <f>SUM(X$41,$W$46:$W127)</f>
        <v>79.60569141638756</v>
      </c>
      <c r="Y127" s="29">
        <v>25.653</v>
      </c>
    </row>
    <row r="128" spans="1:25" ht="12.75">
      <c r="A128" s="20">
        <v>122</v>
      </c>
      <c r="B128" s="21" t="s">
        <v>153</v>
      </c>
      <c r="C128" s="23">
        <v>27</v>
      </c>
      <c r="D128" s="23">
        <v>27.8</v>
      </c>
      <c r="E128" s="23">
        <v>30.7</v>
      </c>
      <c r="F128" s="23">
        <v>26.3</v>
      </c>
      <c r="G128" s="30">
        <v>26.8</v>
      </c>
      <c r="H128" s="23">
        <v>25.7</v>
      </c>
      <c r="I128" s="22">
        <v>26.5</v>
      </c>
      <c r="J128" s="23">
        <v>27.5</v>
      </c>
      <c r="K128" s="23">
        <v>24.1</v>
      </c>
      <c r="L128" s="30">
        <v>16.5</v>
      </c>
      <c r="M128" s="23">
        <v>14.6</v>
      </c>
      <c r="N128" s="31">
        <v>13.6</v>
      </c>
      <c r="O128" s="31">
        <v>12.9</v>
      </c>
      <c r="P128" s="31">
        <v>11.4</v>
      </c>
      <c r="Q128" s="32">
        <v>9</v>
      </c>
      <c r="R128" s="31">
        <v>6.8</v>
      </c>
      <c r="S128" s="31">
        <v>5.8</v>
      </c>
      <c r="T128" s="31">
        <v>4.9</v>
      </c>
      <c r="U128" s="31">
        <v>3.8</v>
      </c>
      <c r="V128" s="32">
        <v>2.4</v>
      </c>
      <c r="W128" s="28">
        <f t="shared" si="6"/>
        <v>0.07419942003780441</v>
      </c>
      <c r="X128" s="28">
        <f>SUM(X$41,$W$46:$W128)</f>
        <v>79.67989083642536</v>
      </c>
      <c r="Y128" s="29">
        <v>4.833</v>
      </c>
    </row>
    <row r="129" spans="1:25" ht="12.75">
      <c r="A129" s="20">
        <v>123</v>
      </c>
      <c r="B129" s="21" t="s">
        <v>199</v>
      </c>
      <c r="C129" s="23">
        <v>34.1</v>
      </c>
      <c r="D129" s="23">
        <v>34.2</v>
      </c>
      <c r="E129" s="23">
        <v>35.7</v>
      </c>
      <c r="F129" s="23">
        <v>32.4</v>
      </c>
      <c r="G129" s="30">
        <v>28.6</v>
      </c>
      <c r="H129" s="23">
        <v>28.4</v>
      </c>
      <c r="I129" s="22">
        <v>26.5</v>
      </c>
      <c r="J129" s="23">
        <v>25.3</v>
      </c>
      <c r="K129" s="23">
        <v>22.1</v>
      </c>
      <c r="L129" s="30">
        <v>19.7</v>
      </c>
      <c r="M129" s="23">
        <v>17.9</v>
      </c>
      <c r="N129" s="31">
        <v>16.3</v>
      </c>
      <c r="O129" s="31">
        <v>14.7</v>
      </c>
      <c r="P129" s="31">
        <v>12.9</v>
      </c>
      <c r="Q129" s="32">
        <v>11.2</v>
      </c>
      <c r="R129" s="31">
        <v>9.6</v>
      </c>
      <c r="S129" s="31">
        <v>8</v>
      </c>
      <c r="T129" s="31">
        <v>6.6</v>
      </c>
      <c r="U129" s="31">
        <v>5.2</v>
      </c>
      <c r="V129" s="32">
        <v>4.1</v>
      </c>
      <c r="W129" s="28">
        <f t="shared" si="6"/>
        <v>0.41031527000421286</v>
      </c>
      <c r="X129" s="28">
        <f>SUM(X$41,$W$46:$W129)</f>
        <v>80.09020610642958</v>
      </c>
      <c r="Y129" s="29">
        <v>26.726</v>
      </c>
    </row>
    <row r="130" spans="1:25" ht="12.75">
      <c r="A130" s="20">
        <v>124</v>
      </c>
      <c r="B130" s="21" t="s">
        <v>67</v>
      </c>
      <c r="C130" s="23">
        <v>17</v>
      </c>
      <c r="D130" s="23">
        <v>18.6</v>
      </c>
      <c r="E130" s="23">
        <v>20.4</v>
      </c>
      <c r="F130" s="23">
        <v>22</v>
      </c>
      <c r="G130" s="30">
        <v>23.5</v>
      </c>
      <c r="H130" s="23">
        <v>25.1</v>
      </c>
      <c r="I130" s="22">
        <v>26.6</v>
      </c>
      <c r="J130" s="23">
        <v>27.8</v>
      </c>
      <c r="K130" s="23">
        <v>28.2</v>
      </c>
      <c r="L130" s="30">
        <v>28.5</v>
      </c>
      <c r="M130" s="23">
        <v>28.5</v>
      </c>
      <c r="N130" s="31">
        <v>27.9</v>
      </c>
      <c r="O130" s="31">
        <v>26.6</v>
      </c>
      <c r="P130" s="31">
        <v>25.1</v>
      </c>
      <c r="Q130" s="32">
        <v>23.1</v>
      </c>
      <c r="R130" s="31">
        <v>21.2</v>
      </c>
      <c r="S130" s="31">
        <v>19.5</v>
      </c>
      <c r="T130" s="31">
        <v>17.9</v>
      </c>
      <c r="U130" s="31">
        <v>16.2</v>
      </c>
      <c r="V130" s="32">
        <v>14.7</v>
      </c>
      <c r="W130" s="28">
        <f t="shared" si="6"/>
        <v>0.13822002453969648</v>
      </c>
      <c r="X130" s="28">
        <f>SUM(X$41,$W$46:$W130)</f>
        <v>80.22842613096927</v>
      </c>
      <c r="Y130" s="29">
        <v>9.003</v>
      </c>
    </row>
    <row r="131" spans="1:25" ht="12.75">
      <c r="A131" s="20">
        <v>125</v>
      </c>
      <c r="B131" s="21" t="s">
        <v>135</v>
      </c>
      <c r="C131" s="23">
        <v>24.7</v>
      </c>
      <c r="D131" s="23">
        <v>27.7</v>
      </c>
      <c r="E131" s="23">
        <v>30.5</v>
      </c>
      <c r="F131" s="23">
        <v>30.8</v>
      </c>
      <c r="G131" s="30">
        <v>29.9</v>
      </c>
      <c r="H131" s="23">
        <v>26.4</v>
      </c>
      <c r="I131" s="22">
        <v>26.6</v>
      </c>
      <c r="J131" s="23">
        <v>23.4</v>
      </c>
      <c r="K131" s="23">
        <v>20.1</v>
      </c>
      <c r="L131" s="30">
        <v>17</v>
      </c>
      <c r="M131" s="23">
        <v>14.9</v>
      </c>
      <c r="N131" s="31">
        <v>14.7</v>
      </c>
      <c r="O131" s="31">
        <v>14</v>
      </c>
      <c r="P131" s="31">
        <v>12.5</v>
      </c>
      <c r="Q131" s="32">
        <v>10.5</v>
      </c>
      <c r="R131" s="31">
        <v>8.5</v>
      </c>
      <c r="S131" s="31">
        <v>7</v>
      </c>
      <c r="T131" s="31">
        <v>5.7</v>
      </c>
      <c r="U131" s="31">
        <v>4.8</v>
      </c>
      <c r="V131" s="32">
        <v>3.7</v>
      </c>
      <c r="W131" s="28">
        <f t="shared" si="6"/>
        <v>0.4681794566631172</v>
      </c>
      <c r="X131" s="28">
        <f>SUM(X$41,$W$46:$W131)</f>
        <v>80.69660558763239</v>
      </c>
      <c r="Y131" s="29">
        <v>30.495</v>
      </c>
    </row>
    <row r="132" spans="1:25" ht="12.75">
      <c r="A132" s="20">
        <v>126</v>
      </c>
      <c r="B132" s="21" t="s">
        <v>148</v>
      </c>
      <c r="C132" s="23">
        <v>26.2</v>
      </c>
      <c r="D132" s="23">
        <v>27.7</v>
      </c>
      <c r="E132" s="23">
        <v>29.5</v>
      </c>
      <c r="F132" s="23">
        <v>29.7</v>
      </c>
      <c r="G132" s="30">
        <v>29.1</v>
      </c>
      <c r="H132" s="23">
        <v>28.4</v>
      </c>
      <c r="I132" s="22">
        <v>26.7</v>
      </c>
      <c r="J132" s="23">
        <v>24.2</v>
      </c>
      <c r="K132" s="23">
        <v>21.6</v>
      </c>
      <c r="L132" s="30">
        <v>20.4</v>
      </c>
      <c r="M132" s="23">
        <v>18.2</v>
      </c>
      <c r="N132" s="31">
        <v>15.9</v>
      </c>
      <c r="O132" s="31">
        <v>14</v>
      </c>
      <c r="P132" s="31">
        <v>12.4</v>
      </c>
      <c r="Q132" s="32">
        <v>10.8</v>
      </c>
      <c r="R132" s="31">
        <v>9.2</v>
      </c>
      <c r="S132" s="31">
        <v>7.7</v>
      </c>
      <c r="T132" s="31">
        <v>6.1</v>
      </c>
      <c r="U132" s="31">
        <v>4.7</v>
      </c>
      <c r="V132" s="32">
        <v>3.5</v>
      </c>
      <c r="W132" s="28">
        <f t="shared" si="6"/>
        <v>0.20052113079117803</v>
      </c>
      <c r="X132" s="28">
        <f>SUM(X$41,$W$46:$W132)</f>
        <v>80.89712671842356</v>
      </c>
      <c r="Y132" s="29">
        <v>13.061</v>
      </c>
    </row>
    <row r="133" spans="1:25" ht="12.75">
      <c r="A133" s="20">
        <v>127</v>
      </c>
      <c r="B133" s="21" t="s">
        <v>158</v>
      </c>
      <c r="C133" s="23">
        <v>27.2</v>
      </c>
      <c r="D133" s="23">
        <v>25.6</v>
      </c>
      <c r="E133" s="23">
        <v>25</v>
      </c>
      <c r="F133" s="23">
        <v>25</v>
      </c>
      <c r="G133" s="30">
        <v>26.1</v>
      </c>
      <c r="H133" s="23">
        <v>26.2</v>
      </c>
      <c r="I133" s="22">
        <v>26.9</v>
      </c>
      <c r="J133" s="23">
        <v>29.8</v>
      </c>
      <c r="K133" s="23">
        <v>29.5</v>
      </c>
      <c r="L133" s="30">
        <v>25</v>
      </c>
      <c r="M133" s="23">
        <v>20.4</v>
      </c>
      <c r="N133" s="31">
        <v>19.7</v>
      </c>
      <c r="O133" s="31">
        <v>18.7</v>
      </c>
      <c r="P133" s="31">
        <v>17.2</v>
      </c>
      <c r="Q133" s="32">
        <v>15.1</v>
      </c>
      <c r="R133" s="31">
        <v>12.7</v>
      </c>
      <c r="S133" s="31">
        <v>10.5</v>
      </c>
      <c r="T133" s="31">
        <v>8.6</v>
      </c>
      <c r="U133" s="31">
        <v>7.6</v>
      </c>
      <c r="V133" s="32">
        <v>6.6</v>
      </c>
      <c r="W133" s="28">
        <f t="shared" si="6"/>
        <v>0.08695748294933255</v>
      </c>
      <c r="X133" s="28">
        <f>SUM(X$41,$W$46:$W133)</f>
        <v>80.9840842013729</v>
      </c>
      <c r="Y133" s="29">
        <v>5.664</v>
      </c>
    </row>
    <row r="134" spans="1:25" ht="12.75">
      <c r="A134" s="20">
        <v>128</v>
      </c>
      <c r="B134" s="21" t="s">
        <v>58</v>
      </c>
      <c r="C134" s="23">
        <v>15.4</v>
      </c>
      <c r="D134" s="23">
        <v>17.7</v>
      </c>
      <c r="E134" s="23">
        <v>19.7</v>
      </c>
      <c r="F134" s="23">
        <v>21.8</v>
      </c>
      <c r="G134" s="30">
        <v>23.7</v>
      </c>
      <c r="H134" s="23">
        <v>25.4</v>
      </c>
      <c r="I134" s="22">
        <v>27</v>
      </c>
      <c r="J134" s="23">
        <v>28.3</v>
      </c>
      <c r="K134" s="23">
        <v>29.5</v>
      </c>
      <c r="L134" s="30">
        <v>29.6</v>
      </c>
      <c r="M134" s="23">
        <v>28.1</v>
      </c>
      <c r="N134" s="31">
        <v>28.3</v>
      </c>
      <c r="O134" s="31">
        <v>28.4</v>
      </c>
      <c r="P134" s="31">
        <v>28</v>
      </c>
      <c r="Q134" s="32">
        <v>27.1</v>
      </c>
      <c r="R134" s="31">
        <v>25.3</v>
      </c>
      <c r="S134" s="31">
        <v>23.1</v>
      </c>
      <c r="T134" s="31">
        <v>21</v>
      </c>
      <c r="U134" s="31">
        <v>19</v>
      </c>
      <c r="V134" s="32">
        <v>17</v>
      </c>
      <c r="W134" s="28">
        <f t="shared" si="6"/>
        <v>0.38484520217000684</v>
      </c>
      <c r="X134" s="28">
        <f>SUM(X$41,$W$46:$W134)</f>
        <v>81.36892940354291</v>
      </c>
      <c r="Y134" s="29">
        <v>25.067</v>
      </c>
    </row>
    <row r="135" spans="1:25" ht="12.75">
      <c r="A135" s="20">
        <v>129</v>
      </c>
      <c r="B135" s="21" t="s">
        <v>56</v>
      </c>
      <c r="C135" s="23">
        <v>15</v>
      </c>
      <c r="D135" s="23">
        <v>18.6</v>
      </c>
      <c r="E135" s="23">
        <v>21.4</v>
      </c>
      <c r="F135" s="23">
        <v>22.2</v>
      </c>
      <c r="G135" s="30">
        <v>23.3</v>
      </c>
      <c r="H135" s="23">
        <v>25.5</v>
      </c>
      <c r="I135" s="22">
        <v>27</v>
      </c>
      <c r="J135" s="23">
        <v>27.9</v>
      </c>
      <c r="K135" s="23">
        <v>28.6</v>
      </c>
      <c r="L135" s="30">
        <v>28.3</v>
      </c>
      <c r="M135" s="23">
        <v>26.9</v>
      </c>
      <c r="N135" s="31">
        <v>24.5</v>
      </c>
      <c r="O135" s="31">
        <v>22.4</v>
      </c>
      <c r="P135" s="31">
        <v>20.7</v>
      </c>
      <c r="Q135" s="32">
        <v>19.1</v>
      </c>
      <c r="R135" s="31">
        <v>17.6</v>
      </c>
      <c r="S135" s="31">
        <v>16</v>
      </c>
      <c r="T135" s="31">
        <v>14.3</v>
      </c>
      <c r="U135" s="31">
        <v>12.8</v>
      </c>
      <c r="V135" s="32">
        <v>11.4</v>
      </c>
      <c r="W135" s="28">
        <f t="shared" si="6"/>
        <v>0.024825255990302036</v>
      </c>
      <c r="X135" s="28">
        <f>SUM(X$41,$W$46:$W135)</f>
        <v>81.39375465953322</v>
      </c>
      <c r="Y135" s="29">
        <v>1.617</v>
      </c>
    </row>
    <row r="136" spans="1:25" ht="12.75">
      <c r="A136" s="20">
        <v>130</v>
      </c>
      <c r="B136" s="21" t="s">
        <v>80</v>
      </c>
      <c r="C136" s="23">
        <v>19.3</v>
      </c>
      <c r="D136" s="23">
        <v>21</v>
      </c>
      <c r="E136" s="23">
        <v>22.5</v>
      </c>
      <c r="F136" s="23">
        <v>22.1</v>
      </c>
      <c r="G136" s="30">
        <v>21.1</v>
      </c>
      <c r="H136" s="23">
        <v>23.8</v>
      </c>
      <c r="I136" s="22">
        <v>27.2</v>
      </c>
      <c r="J136" s="23">
        <v>25.3</v>
      </c>
      <c r="K136" s="23">
        <v>23</v>
      </c>
      <c r="L136" s="30">
        <v>21.3</v>
      </c>
      <c r="M136" s="23">
        <v>19.3</v>
      </c>
      <c r="N136" s="31">
        <v>18.7</v>
      </c>
      <c r="O136" s="31">
        <v>17.4</v>
      </c>
      <c r="P136" s="31">
        <v>16</v>
      </c>
      <c r="Q136" s="32">
        <v>14.4</v>
      </c>
      <c r="R136" s="31">
        <v>13.1</v>
      </c>
      <c r="S136" s="31">
        <v>11.9</v>
      </c>
      <c r="T136" s="31">
        <v>10.7</v>
      </c>
      <c r="U136" s="31">
        <v>9.4</v>
      </c>
      <c r="V136" s="32">
        <v>8.1</v>
      </c>
      <c r="W136" s="28">
        <f t="shared" si="6"/>
        <v>0.14271835478407402</v>
      </c>
      <c r="X136" s="28">
        <f>SUM(X$41,$W$46:$W136)</f>
        <v>81.5364730143173</v>
      </c>
      <c r="Y136" s="29">
        <v>9.296</v>
      </c>
    </row>
    <row r="137" spans="1:25" ht="12.75">
      <c r="A137" s="20">
        <v>131</v>
      </c>
      <c r="B137" s="21" t="s">
        <v>180</v>
      </c>
      <c r="C137" s="23">
        <v>29.8</v>
      </c>
      <c r="D137" s="23">
        <v>30.5</v>
      </c>
      <c r="E137" s="23">
        <v>30.8</v>
      </c>
      <c r="F137" s="23">
        <v>30</v>
      </c>
      <c r="G137" s="30">
        <v>28.9</v>
      </c>
      <c r="H137" s="23">
        <v>28.6</v>
      </c>
      <c r="I137" s="22">
        <v>27.3</v>
      </c>
      <c r="J137" s="23">
        <v>26.6</v>
      </c>
      <c r="K137" s="23">
        <v>25.4</v>
      </c>
      <c r="L137" s="30">
        <v>23.6</v>
      </c>
      <c r="M137" s="23">
        <v>23</v>
      </c>
      <c r="N137" s="31">
        <v>21</v>
      </c>
      <c r="O137" s="31">
        <v>18.5</v>
      </c>
      <c r="P137" s="31">
        <v>16.3</v>
      </c>
      <c r="Q137" s="32">
        <v>14.3</v>
      </c>
      <c r="R137" s="31">
        <v>12.5</v>
      </c>
      <c r="S137" s="31">
        <v>10.6</v>
      </c>
      <c r="T137" s="31">
        <v>8.6</v>
      </c>
      <c r="U137" s="31">
        <v>7.5</v>
      </c>
      <c r="V137" s="32">
        <v>6.3</v>
      </c>
      <c r="W137" s="28">
        <f t="shared" si="6"/>
        <v>1.2983132950376512</v>
      </c>
      <c r="X137" s="28">
        <f>SUM(X$41,$W$46:$W137)</f>
        <v>82.83478630935494</v>
      </c>
      <c r="Y137" s="29">
        <v>84.566</v>
      </c>
    </row>
    <row r="138" spans="1:25" ht="12.75">
      <c r="A138" s="20">
        <v>132</v>
      </c>
      <c r="B138" s="21" t="s">
        <v>81</v>
      </c>
      <c r="C138" s="23">
        <v>19.3</v>
      </c>
      <c r="D138" s="23">
        <v>21.9</v>
      </c>
      <c r="E138" s="23">
        <v>24</v>
      </c>
      <c r="F138" s="23">
        <v>24.8</v>
      </c>
      <c r="G138" s="30">
        <v>25.9</v>
      </c>
      <c r="H138" s="23">
        <v>27.2</v>
      </c>
      <c r="I138" s="22">
        <v>27.6</v>
      </c>
      <c r="J138" s="23">
        <v>26.3</v>
      </c>
      <c r="K138" s="23">
        <v>24.7</v>
      </c>
      <c r="L138" s="30">
        <v>22.1</v>
      </c>
      <c r="M138" s="23">
        <v>13.6</v>
      </c>
      <c r="N138" s="31">
        <v>9.8</v>
      </c>
      <c r="O138" s="31">
        <v>9.5</v>
      </c>
      <c r="P138" s="31">
        <v>8.6</v>
      </c>
      <c r="Q138" s="32">
        <v>7.6</v>
      </c>
      <c r="R138" s="31">
        <v>6.9</v>
      </c>
      <c r="S138" s="31">
        <v>6.1</v>
      </c>
      <c r="T138" s="31">
        <v>5.6</v>
      </c>
      <c r="U138" s="31">
        <v>5.1</v>
      </c>
      <c r="V138" s="32">
        <v>4.6</v>
      </c>
      <c r="W138" s="28">
        <f t="shared" si="6"/>
        <v>0.030413625304136264</v>
      </c>
      <c r="X138" s="28">
        <f>SUM(X$41,$W$46:$W138)</f>
        <v>82.86519993465907</v>
      </c>
      <c r="Y138" s="29">
        <v>1.981</v>
      </c>
    </row>
    <row r="139" spans="1:25" ht="12.75">
      <c r="A139" s="20">
        <v>133</v>
      </c>
      <c r="B139" s="21" t="s">
        <v>111</v>
      </c>
      <c r="C139" s="23">
        <v>22</v>
      </c>
      <c r="D139" s="23">
        <v>24.1</v>
      </c>
      <c r="E139" s="23">
        <v>26.3</v>
      </c>
      <c r="F139" s="23">
        <v>27.5</v>
      </c>
      <c r="G139" s="30">
        <v>28.4</v>
      </c>
      <c r="H139" s="23">
        <v>27.8</v>
      </c>
      <c r="I139" s="22">
        <v>27.6</v>
      </c>
      <c r="J139" s="23">
        <v>26.6</v>
      </c>
      <c r="K139" s="23">
        <v>20.2</v>
      </c>
      <c r="L139" s="30">
        <v>14</v>
      </c>
      <c r="M139" s="23">
        <v>12.8</v>
      </c>
      <c r="N139" s="31">
        <v>11.8</v>
      </c>
      <c r="O139" s="31">
        <v>11.6</v>
      </c>
      <c r="P139" s="31">
        <v>10.1</v>
      </c>
      <c r="Q139" s="32">
        <v>8.2</v>
      </c>
      <c r="R139" s="31">
        <v>6.5</v>
      </c>
      <c r="S139" s="31">
        <v>5.2</v>
      </c>
      <c r="T139" s="31">
        <v>4.1</v>
      </c>
      <c r="U139" s="31">
        <v>2.8</v>
      </c>
      <c r="V139" s="32">
        <v>1.3</v>
      </c>
      <c r="W139" s="28">
        <f t="shared" si="6"/>
        <v>0.03962522307419268</v>
      </c>
      <c r="X139" s="28">
        <f>SUM(X$41,$W$46:$W139)</f>
        <v>82.90482515773327</v>
      </c>
      <c r="Y139" s="29">
        <v>2.581</v>
      </c>
    </row>
    <row r="140" spans="1:25" ht="12.75">
      <c r="A140" s="20">
        <v>134</v>
      </c>
      <c r="B140" s="21" t="s">
        <v>100</v>
      </c>
      <c r="C140" s="23">
        <v>20.9</v>
      </c>
      <c r="D140" s="23">
        <v>24.5</v>
      </c>
      <c r="E140" s="23">
        <v>26.9</v>
      </c>
      <c r="F140" s="23">
        <v>26.9</v>
      </c>
      <c r="G140" s="30">
        <v>24.5</v>
      </c>
      <c r="H140" s="23">
        <v>26.1</v>
      </c>
      <c r="I140" s="22">
        <v>27.7</v>
      </c>
      <c r="J140" s="23">
        <v>26.2</v>
      </c>
      <c r="K140" s="23">
        <v>23.2</v>
      </c>
      <c r="L140" s="30">
        <v>20.7</v>
      </c>
      <c r="M140" s="23">
        <v>18.6</v>
      </c>
      <c r="N140" s="31">
        <v>17.5</v>
      </c>
      <c r="O140" s="31">
        <v>16.4</v>
      </c>
      <c r="P140" s="31">
        <v>14.8</v>
      </c>
      <c r="Q140" s="32">
        <v>12.5</v>
      </c>
      <c r="R140" s="31">
        <v>9.8</v>
      </c>
      <c r="S140" s="31">
        <v>7.7</v>
      </c>
      <c r="T140" s="31">
        <v>6.1</v>
      </c>
      <c r="U140" s="31">
        <v>5</v>
      </c>
      <c r="V140" s="32">
        <v>3.9</v>
      </c>
      <c r="W140" s="28">
        <f t="shared" si="6"/>
        <v>0.00675517169804137</v>
      </c>
      <c r="X140" s="28">
        <f>SUM(X$41,$W$46:$W140)</f>
        <v>82.91158032943132</v>
      </c>
      <c r="Y140" s="29">
        <v>0.44</v>
      </c>
    </row>
    <row r="141" spans="1:25" ht="12.75">
      <c r="A141" s="20">
        <v>135</v>
      </c>
      <c r="B141" s="21" t="s">
        <v>202</v>
      </c>
      <c r="C141" s="23">
        <v>36.4</v>
      </c>
      <c r="D141" s="23">
        <v>37.3</v>
      </c>
      <c r="E141" s="23">
        <v>38.1</v>
      </c>
      <c r="F141" s="23">
        <v>34.4</v>
      </c>
      <c r="G141" s="30">
        <v>28.3</v>
      </c>
      <c r="H141" s="23">
        <v>27.4</v>
      </c>
      <c r="I141" s="22">
        <v>27.9</v>
      </c>
      <c r="J141" s="23">
        <v>24.6</v>
      </c>
      <c r="K141" s="23">
        <v>24</v>
      </c>
      <c r="L141" s="30">
        <v>20.9</v>
      </c>
      <c r="M141" s="23">
        <v>18.6</v>
      </c>
      <c r="N141" s="31">
        <v>19.9</v>
      </c>
      <c r="O141" s="31">
        <v>18.1</v>
      </c>
      <c r="P141" s="31">
        <v>17.2</v>
      </c>
      <c r="Q141" s="32">
        <v>16.3</v>
      </c>
      <c r="R141" s="31">
        <v>15.1</v>
      </c>
      <c r="S141" s="31">
        <v>13.6</v>
      </c>
      <c r="T141" s="31">
        <v>12.1</v>
      </c>
      <c r="U141" s="31">
        <v>10.6</v>
      </c>
      <c r="V141" s="32">
        <v>9.2</v>
      </c>
      <c r="W141" s="28">
        <f t="shared" si="6"/>
        <v>0.0015199136320593084</v>
      </c>
      <c r="X141" s="28">
        <f>SUM(X$41,$W$46:$W141)</f>
        <v>82.91310024306338</v>
      </c>
      <c r="Y141" s="29">
        <v>0.099</v>
      </c>
    </row>
    <row r="142" spans="1:25" ht="12.75">
      <c r="A142" s="20">
        <v>136</v>
      </c>
      <c r="B142" s="21" t="s">
        <v>161</v>
      </c>
      <c r="C142" s="23">
        <v>27.7</v>
      </c>
      <c r="D142" s="23">
        <v>32</v>
      </c>
      <c r="E142" s="23">
        <v>32.7</v>
      </c>
      <c r="F142" s="23">
        <v>28.6</v>
      </c>
      <c r="G142" s="30">
        <v>25.9</v>
      </c>
      <c r="H142" s="23">
        <v>26.3</v>
      </c>
      <c r="I142" s="22">
        <v>28</v>
      </c>
      <c r="J142" s="23">
        <v>28.8</v>
      </c>
      <c r="K142" s="23">
        <v>25.2</v>
      </c>
      <c r="L142" s="30">
        <v>18.5</v>
      </c>
      <c r="M142" s="23">
        <v>16.9</v>
      </c>
      <c r="N142" s="31">
        <v>15.9</v>
      </c>
      <c r="O142" s="31">
        <v>14.6</v>
      </c>
      <c r="P142" s="31">
        <v>12.2</v>
      </c>
      <c r="Q142" s="32">
        <v>9.6</v>
      </c>
      <c r="R142" s="31">
        <v>7.8</v>
      </c>
      <c r="S142" s="31">
        <v>6.8</v>
      </c>
      <c r="T142" s="31">
        <v>5.7</v>
      </c>
      <c r="U142" s="31">
        <v>4.3</v>
      </c>
      <c r="V142" s="32">
        <v>2.7</v>
      </c>
      <c r="W142" s="28">
        <f aca="true" t="shared" si="7" ref="W142:W173">100*$Y142/$Y$203</f>
        <v>0.40827336583185037</v>
      </c>
      <c r="X142" s="28">
        <f>SUM(X$41,$W$46:$W142)</f>
        <v>83.32137360889523</v>
      </c>
      <c r="Y142" s="29">
        <v>26.593</v>
      </c>
    </row>
    <row r="143" spans="1:25" ht="12.75">
      <c r="A143" s="20">
        <v>137</v>
      </c>
      <c r="B143" s="21" t="s">
        <v>103</v>
      </c>
      <c r="C143" s="23">
        <v>21.4</v>
      </c>
      <c r="D143" s="23">
        <v>22.8</v>
      </c>
      <c r="E143" s="23">
        <v>23.9</v>
      </c>
      <c r="F143" s="23">
        <v>25.6</v>
      </c>
      <c r="G143" s="30">
        <v>26.9</v>
      </c>
      <c r="H143" s="23">
        <v>27.9</v>
      </c>
      <c r="I143" s="22">
        <v>28.1</v>
      </c>
      <c r="J143" s="23">
        <v>27.2</v>
      </c>
      <c r="K143" s="23">
        <v>26.9</v>
      </c>
      <c r="L143" s="30">
        <v>26</v>
      </c>
      <c r="M143" s="23">
        <v>23.2</v>
      </c>
      <c r="N143" s="31">
        <v>21.4</v>
      </c>
      <c r="O143" s="31">
        <v>19.6</v>
      </c>
      <c r="P143" s="31">
        <v>17.9</v>
      </c>
      <c r="Q143" s="32">
        <v>16.4</v>
      </c>
      <c r="R143" s="31">
        <v>15.1</v>
      </c>
      <c r="S143" s="31">
        <v>13.4</v>
      </c>
      <c r="T143" s="31">
        <v>12</v>
      </c>
      <c r="U143" s="31">
        <v>10.5</v>
      </c>
      <c r="V143" s="32">
        <v>9.2</v>
      </c>
      <c r="W143" s="28">
        <f t="shared" si="7"/>
        <v>0.5665132628584695</v>
      </c>
      <c r="X143" s="28">
        <f>SUM(X$41,$W$46:$W143)</f>
        <v>83.8878868717537</v>
      </c>
      <c r="Y143" s="29">
        <v>36.9</v>
      </c>
    </row>
    <row r="144" spans="1:25" ht="12.75">
      <c r="A144" s="20">
        <v>138</v>
      </c>
      <c r="B144" s="21" t="s">
        <v>71</v>
      </c>
      <c r="C144" s="23">
        <v>18.1</v>
      </c>
      <c r="D144" s="23">
        <v>20.9</v>
      </c>
      <c r="E144" s="23">
        <v>23.2</v>
      </c>
      <c r="F144" s="23">
        <v>24.5</v>
      </c>
      <c r="G144" s="30">
        <v>25.4</v>
      </c>
      <c r="H144" s="23">
        <v>27.4</v>
      </c>
      <c r="I144" s="22">
        <v>28.2</v>
      </c>
      <c r="J144" s="23">
        <v>28.4</v>
      </c>
      <c r="K144" s="23">
        <v>28.7</v>
      </c>
      <c r="L144" s="30">
        <v>26.4</v>
      </c>
      <c r="M144" s="23">
        <v>26.5</v>
      </c>
      <c r="N144" s="31">
        <v>26.8</v>
      </c>
      <c r="O144" s="31">
        <v>26.8</v>
      </c>
      <c r="P144" s="31">
        <v>26</v>
      </c>
      <c r="Q144" s="32">
        <v>24.6</v>
      </c>
      <c r="R144" s="31">
        <v>23</v>
      </c>
      <c r="S144" s="31">
        <v>21.3</v>
      </c>
      <c r="T144" s="31">
        <v>19.6</v>
      </c>
      <c r="U144" s="31">
        <v>17.9</v>
      </c>
      <c r="V144" s="32">
        <v>16.3</v>
      </c>
      <c r="W144" s="28">
        <f t="shared" si="7"/>
        <v>0.2471011101817633</v>
      </c>
      <c r="X144" s="28">
        <f>SUM(X$41,$W$46:$W144)</f>
        <v>84.13498798193545</v>
      </c>
      <c r="Y144" s="29">
        <v>16.095</v>
      </c>
    </row>
    <row r="145" spans="1:25" ht="12.75">
      <c r="A145" s="20">
        <v>139</v>
      </c>
      <c r="B145" s="21" t="s">
        <v>109</v>
      </c>
      <c r="C145" s="23">
        <v>21.7</v>
      </c>
      <c r="D145" s="23">
        <v>25</v>
      </c>
      <c r="E145" s="23">
        <v>27.4</v>
      </c>
      <c r="F145" s="23">
        <v>28.6</v>
      </c>
      <c r="G145" s="30">
        <v>28.4</v>
      </c>
      <c r="H145" s="23">
        <v>27.8</v>
      </c>
      <c r="I145" s="22">
        <v>28.3</v>
      </c>
      <c r="J145" s="23">
        <v>28.3</v>
      </c>
      <c r="K145" s="23">
        <v>26.5</v>
      </c>
      <c r="L145" s="30">
        <v>22.3</v>
      </c>
      <c r="M145" s="23">
        <v>19.4</v>
      </c>
      <c r="N145" s="31">
        <v>17.4</v>
      </c>
      <c r="O145" s="31">
        <v>16.2</v>
      </c>
      <c r="P145" s="31">
        <v>15.4</v>
      </c>
      <c r="Q145" s="32">
        <v>14.2</v>
      </c>
      <c r="R145" s="31">
        <v>12.7</v>
      </c>
      <c r="S145" s="31">
        <v>11.1</v>
      </c>
      <c r="T145" s="31">
        <v>9.6</v>
      </c>
      <c r="U145" s="31">
        <v>8.4</v>
      </c>
      <c r="V145" s="32">
        <v>7.3</v>
      </c>
      <c r="W145" s="28">
        <f t="shared" si="7"/>
        <v>0.012343541011875596</v>
      </c>
      <c r="X145" s="28">
        <f>SUM(X$41,$W$46:$W145)</f>
        <v>84.14733152294733</v>
      </c>
      <c r="Y145" s="29">
        <v>0.804</v>
      </c>
    </row>
    <row r="146" spans="1:25" ht="12.75">
      <c r="A146" s="20">
        <v>140</v>
      </c>
      <c r="B146" s="21" t="s">
        <v>101</v>
      </c>
      <c r="C146" s="23">
        <v>21.2</v>
      </c>
      <c r="D146" s="23">
        <v>22.9</v>
      </c>
      <c r="E146" s="23">
        <v>25.8</v>
      </c>
      <c r="F146" s="23">
        <v>27.1</v>
      </c>
      <c r="G146" s="30">
        <v>27.6</v>
      </c>
      <c r="H146" s="23">
        <v>28</v>
      </c>
      <c r="I146" s="22">
        <v>28.3</v>
      </c>
      <c r="J146" s="23">
        <v>29.3</v>
      </c>
      <c r="K146" s="23">
        <v>29.7</v>
      </c>
      <c r="L146" s="30">
        <v>28.3</v>
      </c>
      <c r="M146" s="23">
        <v>26.3</v>
      </c>
      <c r="N146" s="31">
        <v>25.2</v>
      </c>
      <c r="O146" s="31">
        <v>24.1</v>
      </c>
      <c r="P146" s="31">
        <v>22.4</v>
      </c>
      <c r="Q146" s="32">
        <v>20.5</v>
      </c>
      <c r="R146" s="31">
        <v>18.4</v>
      </c>
      <c r="S146" s="31">
        <v>16.7</v>
      </c>
      <c r="T146" s="31">
        <v>15.3</v>
      </c>
      <c r="U146" s="31">
        <v>13.9</v>
      </c>
      <c r="V146" s="32">
        <v>12.6</v>
      </c>
      <c r="W146" s="28">
        <f t="shared" si="7"/>
        <v>1.2126454357761265</v>
      </c>
      <c r="X146" s="28">
        <f>SUM(X$41,$W$46:$W146)</f>
        <v>85.35997695872345</v>
      </c>
      <c r="Y146" s="29">
        <v>78.986</v>
      </c>
    </row>
    <row r="147" spans="1:25" ht="12.75">
      <c r="A147" s="20">
        <v>141</v>
      </c>
      <c r="B147" s="21" t="s">
        <v>174</v>
      </c>
      <c r="C147" s="23">
        <v>28.7</v>
      </c>
      <c r="D147" s="23">
        <v>29.8</v>
      </c>
      <c r="E147" s="23">
        <v>33.2</v>
      </c>
      <c r="F147" s="23">
        <v>33.3</v>
      </c>
      <c r="G147" s="30">
        <v>28.5</v>
      </c>
      <c r="H147" s="23">
        <v>28.1</v>
      </c>
      <c r="I147" s="22">
        <v>28.3</v>
      </c>
      <c r="J147" s="23">
        <v>27.2</v>
      </c>
      <c r="K147" s="23">
        <v>22.5</v>
      </c>
      <c r="L147" s="30">
        <v>18.3</v>
      </c>
      <c r="M147" s="23">
        <v>16.2</v>
      </c>
      <c r="N147" s="31">
        <v>13.9</v>
      </c>
      <c r="O147" s="31">
        <v>12</v>
      </c>
      <c r="P147" s="31">
        <v>10.1</v>
      </c>
      <c r="Q147" s="32">
        <v>8.6</v>
      </c>
      <c r="R147" s="31">
        <v>7.5</v>
      </c>
      <c r="S147" s="31">
        <v>6.1</v>
      </c>
      <c r="T147" s="31">
        <v>4.7</v>
      </c>
      <c r="U147" s="31">
        <v>3.3</v>
      </c>
      <c r="V147" s="32">
        <v>2.1</v>
      </c>
      <c r="W147" s="28">
        <f t="shared" si="7"/>
        <v>0.011130680638818167</v>
      </c>
      <c r="X147" s="28">
        <f>SUM(X$41,$W$46:$W147)</f>
        <v>85.37110763936226</v>
      </c>
      <c r="Y147" s="29">
        <v>0.725</v>
      </c>
    </row>
    <row r="148" spans="1:25" ht="12.75">
      <c r="A148" s="20">
        <v>142</v>
      </c>
      <c r="B148" s="21" t="s">
        <v>146</v>
      </c>
      <c r="C148" s="23">
        <v>26.1</v>
      </c>
      <c r="D148" s="23">
        <v>25.4</v>
      </c>
      <c r="E148" s="23">
        <v>25.4</v>
      </c>
      <c r="F148" s="23">
        <v>26.2</v>
      </c>
      <c r="G148" s="30">
        <v>27.6</v>
      </c>
      <c r="H148" s="23">
        <v>28.1</v>
      </c>
      <c r="I148" s="22">
        <v>28.4</v>
      </c>
      <c r="J148" s="23">
        <v>28.5</v>
      </c>
      <c r="K148" s="23">
        <v>28.3</v>
      </c>
      <c r="L148" s="30">
        <v>27.6</v>
      </c>
      <c r="M148" s="23">
        <v>26.6</v>
      </c>
      <c r="N148" s="31">
        <v>24.6</v>
      </c>
      <c r="O148" s="31">
        <v>22.1</v>
      </c>
      <c r="P148" s="31">
        <v>20</v>
      </c>
      <c r="Q148" s="32">
        <v>18.2</v>
      </c>
      <c r="R148" s="31">
        <v>16.6</v>
      </c>
      <c r="S148" s="31">
        <v>15.1</v>
      </c>
      <c r="T148" s="31">
        <v>13.4</v>
      </c>
      <c r="U148" s="31">
        <v>11.7</v>
      </c>
      <c r="V148" s="32">
        <v>10.1</v>
      </c>
      <c r="W148" s="28">
        <f t="shared" si="7"/>
        <v>0.045489940321128595</v>
      </c>
      <c r="X148" s="28">
        <f>SUM(X$41,$W$46:$W148)</f>
        <v>85.4165975796834</v>
      </c>
      <c r="Y148" s="29">
        <v>2.963</v>
      </c>
    </row>
    <row r="149" spans="1:25" ht="12.75">
      <c r="A149" s="20">
        <v>143</v>
      </c>
      <c r="B149" s="21" t="s">
        <v>124</v>
      </c>
      <c r="C149" s="23">
        <v>23.2</v>
      </c>
      <c r="D149" s="23">
        <v>24.3</v>
      </c>
      <c r="E149" s="23">
        <v>25.1</v>
      </c>
      <c r="F149" s="23">
        <v>26.1</v>
      </c>
      <c r="G149" s="30">
        <v>26.8</v>
      </c>
      <c r="H149" s="23">
        <v>27.9</v>
      </c>
      <c r="I149" s="22">
        <v>28.5</v>
      </c>
      <c r="J149" s="23">
        <v>28.5</v>
      </c>
      <c r="K149" s="23">
        <v>29.6</v>
      </c>
      <c r="L149" s="30">
        <v>29.8</v>
      </c>
      <c r="M149" s="23">
        <v>28.3</v>
      </c>
      <c r="N149" s="31">
        <v>26.7</v>
      </c>
      <c r="O149" s="31">
        <v>24.8</v>
      </c>
      <c r="P149" s="31">
        <v>22.8</v>
      </c>
      <c r="Q149" s="32">
        <v>20.8</v>
      </c>
      <c r="R149" s="31">
        <v>19</v>
      </c>
      <c r="S149" s="31">
        <v>17.4</v>
      </c>
      <c r="T149" s="31">
        <v>15.8</v>
      </c>
      <c r="U149" s="31">
        <v>14.2</v>
      </c>
      <c r="V149" s="32">
        <v>12.8</v>
      </c>
      <c r="W149" s="28">
        <f t="shared" si="7"/>
        <v>0.2862196953786029</v>
      </c>
      <c r="X149" s="28">
        <f>SUM(X$41,$W$46:$W149)</f>
        <v>85.702817275062</v>
      </c>
      <c r="Y149" s="29">
        <v>18.643</v>
      </c>
    </row>
    <row r="150" spans="1:25" ht="12.75">
      <c r="A150" s="20">
        <v>144</v>
      </c>
      <c r="B150" s="21" t="s">
        <v>126</v>
      </c>
      <c r="C150" s="23">
        <v>23.3</v>
      </c>
      <c r="D150" s="23">
        <v>23</v>
      </c>
      <c r="E150" s="23">
        <v>23.3</v>
      </c>
      <c r="F150" s="23">
        <v>23.9</v>
      </c>
      <c r="G150" s="30">
        <v>23.8</v>
      </c>
      <c r="H150" s="23">
        <v>25.9</v>
      </c>
      <c r="I150" s="22">
        <v>29.1</v>
      </c>
      <c r="J150" s="23">
        <v>30.6</v>
      </c>
      <c r="K150" s="23">
        <v>26.8</v>
      </c>
      <c r="L150" s="30">
        <v>25.6</v>
      </c>
      <c r="M150" s="23">
        <v>27.5</v>
      </c>
      <c r="N150" s="31">
        <v>31.5</v>
      </c>
      <c r="O150" s="31">
        <v>32.6</v>
      </c>
      <c r="P150" s="31">
        <v>30.6</v>
      </c>
      <c r="Q150" s="32">
        <v>28.5</v>
      </c>
      <c r="R150" s="31">
        <v>27.4</v>
      </c>
      <c r="S150" s="31">
        <v>27.1</v>
      </c>
      <c r="T150" s="31">
        <v>26.3</v>
      </c>
      <c r="U150" s="31">
        <v>24.4</v>
      </c>
      <c r="V150" s="32">
        <v>22.1</v>
      </c>
      <c r="W150" s="28">
        <f t="shared" si="7"/>
        <v>0.12065657812478893</v>
      </c>
      <c r="X150" s="28">
        <f>SUM(X$41,$W$46:$W150)</f>
        <v>85.8234738531868</v>
      </c>
      <c r="Y150" s="29">
        <v>7.859</v>
      </c>
    </row>
    <row r="151" spans="1:25" ht="12.75">
      <c r="A151" s="20">
        <v>145</v>
      </c>
      <c r="B151" s="21" t="s">
        <v>195</v>
      </c>
      <c r="C151" s="23">
        <v>33.2</v>
      </c>
      <c r="D151" s="23">
        <v>33.5</v>
      </c>
      <c r="E151" s="23">
        <v>34.1</v>
      </c>
      <c r="F151" s="23">
        <v>30.6</v>
      </c>
      <c r="G151" s="30">
        <v>28.3</v>
      </c>
      <c r="H151" s="23">
        <v>26.5</v>
      </c>
      <c r="I151" s="22">
        <v>29.3</v>
      </c>
      <c r="J151" s="23">
        <v>30.8</v>
      </c>
      <c r="K151" s="23">
        <v>24.2</v>
      </c>
      <c r="L151" s="30">
        <v>26.9</v>
      </c>
      <c r="M151" s="23">
        <v>23.7</v>
      </c>
      <c r="N151" s="31">
        <v>19.3</v>
      </c>
      <c r="O151" s="31">
        <v>16.7</v>
      </c>
      <c r="P151" s="31">
        <v>15.9</v>
      </c>
      <c r="Q151" s="32">
        <v>15.8</v>
      </c>
      <c r="R151" s="31">
        <v>15.2</v>
      </c>
      <c r="S151" s="31">
        <v>12.9</v>
      </c>
      <c r="T151" s="31">
        <v>9.7</v>
      </c>
      <c r="U151" s="31">
        <v>6.9</v>
      </c>
      <c r="V151" s="32">
        <v>5.2</v>
      </c>
      <c r="W151" s="28">
        <f t="shared" si="7"/>
        <v>0.0028248899828173</v>
      </c>
      <c r="X151" s="28">
        <f>SUM(X$41,$W$46:$W151)</f>
        <v>85.82629874316962</v>
      </c>
      <c r="Y151" s="29">
        <v>0.184</v>
      </c>
    </row>
    <row r="152" spans="1:25" ht="12.75">
      <c r="A152" s="20">
        <v>146</v>
      </c>
      <c r="B152" s="21" t="s">
        <v>97</v>
      </c>
      <c r="C152" s="23">
        <v>20.8</v>
      </c>
      <c r="D152" s="23">
        <v>21.2</v>
      </c>
      <c r="E152" s="23">
        <v>22</v>
      </c>
      <c r="F152" s="23">
        <v>24</v>
      </c>
      <c r="G152" s="30">
        <v>26.2</v>
      </c>
      <c r="H152" s="23">
        <v>27.7</v>
      </c>
      <c r="I152" s="22">
        <v>29.3</v>
      </c>
      <c r="J152" s="23">
        <v>30.8</v>
      </c>
      <c r="K152" s="23">
        <v>32.3</v>
      </c>
      <c r="L152" s="30">
        <v>33.1</v>
      </c>
      <c r="M152" s="23">
        <v>32.2</v>
      </c>
      <c r="N152" s="31">
        <v>33.4</v>
      </c>
      <c r="O152" s="31">
        <v>32.3</v>
      </c>
      <c r="P152" s="31">
        <v>30.6</v>
      </c>
      <c r="Q152" s="32">
        <v>28.5</v>
      </c>
      <c r="R152" s="31">
        <v>26.1</v>
      </c>
      <c r="S152" s="31">
        <v>23.7</v>
      </c>
      <c r="T152" s="31">
        <v>21.6</v>
      </c>
      <c r="U152" s="31">
        <v>19.8</v>
      </c>
      <c r="V152" s="32">
        <v>18</v>
      </c>
      <c r="W152" s="28">
        <f t="shared" si="7"/>
        <v>0.17825976951354172</v>
      </c>
      <c r="X152" s="28">
        <f>SUM(X$41,$W$46:$W152)</f>
        <v>86.00455851268316</v>
      </c>
      <c r="Y152" s="29">
        <v>11.611</v>
      </c>
    </row>
    <row r="153" spans="1:25" ht="12.75">
      <c r="A153" s="20">
        <v>147</v>
      </c>
      <c r="B153" s="21" t="s">
        <v>106</v>
      </c>
      <c r="C153" s="23">
        <v>21.6</v>
      </c>
      <c r="D153" s="23">
        <v>22.5</v>
      </c>
      <c r="E153" s="23">
        <v>23.4</v>
      </c>
      <c r="F153" s="23">
        <v>24.5</v>
      </c>
      <c r="G153" s="30">
        <v>25.9</v>
      </c>
      <c r="H153" s="23">
        <v>27.4</v>
      </c>
      <c r="I153" s="22">
        <v>29.4</v>
      </c>
      <c r="J153" s="23">
        <v>29.5</v>
      </c>
      <c r="K153" s="23">
        <v>28.8</v>
      </c>
      <c r="L153" s="30">
        <v>27.1</v>
      </c>
      <c r="M153" s="23">
        <v>25.2</v>
      </c>
      <c r="N153" s="31">
        <v>23.1</v>
      </c>
      <c r="O153" s="31">
        <v>21.2</v>
      </c>
      <c r="P153" s="31">
        <v>19.2</v>
      </c>
      <c r="Q153" s="32">
        <v>17.2</v>
      </c>
      <c r="R153" s="31">
        <v>15.6</v>
      </c>
      <c r="S153" s="31">
        <v>14.2</v>
      </c>
      <c r="T153" s="31">
        <v>12.9</v>
      </c>
      <c r="U153" s="31">
        <v>11.6</v>
      </c>
      <c r="V153" s="32">
        <v>10.3</v>
      </c>
      <c r="W153" s="28">
        <f t="shared" si="7"/>
        <v>2.1701910239734907</v>
      </c>
      <c r="X153" s="28">
        <f>SUM(X$41,$W$46:$W153)</f>
        <v>88.17474953665665</v>
      </c>
      <c r="Y153" s="29">
        <v>141.356</v>
      </c>
    </row>
    <row r="154" spans="1:25" ht="12.75">
      <c r="A154" s="20">
        <v>148</v>
      </c>
      <c r="B154" s="21" t="s">
        <v>169</v>
      </c>
      <c r="C154" s="23">
        <v>28.1</v>
      </c>
      <c r="D154" s="23">
        <v>29.7</v>
      </c>
      <c r="E154" s="23">
        <v>30.5</v>
      </c>
      <c r="F154" s="23">
        <v>29.8</v>
      </c>
      <c r="G154" s="30">
        <v>29.9</v>
      </c>
      <c r="H154" s="23">
        <v>30.6</v>
      </c>
      <c r="I154" s="22">
        <v>29.5</v>
      </c>
      <c r="J154" s="23">
        <v>29.3</v>
      </c>
      <c r="K154" s="23">
        <v>29.4</v>
      </c>
      <c r="L154" s="30">
        <v>27.2</v>
      </c>
      <c r="M154" s="23">
        <v>25.3</v>
      </c>
      <c r="N154" s="31">
        <v>23.8</v>
      </c>
      <c r="O154" s="31">
        <v>21.8</v>
      </c>
      <c r="P154" s="31">
        <v>20</v>
      </c>
      <c r="Q154" s="32">
        <v>18.2</v>
      </c>
      <c r="R154" s="31">
        <v>16.4</v>
      </c>
      <c r="S154" s="31">
        <v>14.7</v>
      </c>
      <c r="T154" s="31">
        <v>13</v>
      </c>
      <c r="U154" s="31">
        <v>11.4</v>
      </c>
      <c r="V154" s="32">
        <v>9.9</v>
      </c>
      <c r="W154" s="28">
        <f t="shared" si="7"/>
        <v>0.003300822534270215</v>
      </c>
      <c r="X154" s="28">
        <f>SUM(X$41,$W$46:$W154)</f>
        <v>88.17805035919092</v>
      </c>
      <c r="Y154" s="29">
        <v>0.215</v>
      </c>
    </row>
    <row r="155" spans="1:25" ht="12.75">
      <c r="A155" s="20">
        <v>149</v>
      </c>
      <c r="B155" s="21" t="s">
        <v>70</v>
      </c>
      <c r="C155" s="23">
        <v>17.9</v>
      </c>
      <c r="D155" s="23">
        <v>18.8</v>
      </c>
      <c r="E155" s="23">
        <v>20.1</v>
      </c>
      <c r="F155" s="23">
        <v>21.7</v>
      </c>
      <c r="G155" s="30">
        <v>24.6</v>
      </c>
      <c r="H155" s="23">
        <v>28.1</v>
      </c>
      <c r="I155" s="22">
        <v>29.9</v>
      </c>
      <c r="J155" s="23">
        <v>31.9</v>
      </c>
      <c r="K155" s="23">
        <v>27.7</v>
      </c>
      <c r="L155" s="30">
        <v>19.3</v>
      </c>
      <c r="M155" s="23">
        <v>15.7</v>
      </c>
      <c r="N155" s="31">
        <v>17.7</v>
      </c>
      <c r="O155" s="31">
        <v>18</v>
      </c>
      <c r="P155" s="31">
        <v>16.5</v>
      </c>
      <c r="Q155" s="32">
        <v>13.7</v>
      </c>
      <c r="R155" s="31">
        <v>11.1</v>
      </c>
      <c r="S155" s="31">
        <v>9.6</v>
      </c>
      <c r="T155" s="31">
        <v>8.8</v>
      </c>
      <c r="U155" s="31">
        <v>7.6</v>
      </c>
      <c r="V155" s="32">
        <v>6.1</v>
      </c>
      <c r="W155" s="28">
        <f t="shared" si="7"/>
        <v>0.004529035570277737</v>
      </c>
      <c r="X155" s="28">
        <f>SUM(X$41,$W$46:$W155)</f>
        <v>88.18257939476119</v>
      </c>
      <c r="Y155" s="29">
        <v>0.295</v>
      </c>
    </row>
    <row r="156" spans="1:25" ht="12.75">
      <c r="A156" s="20">
        <v>150</v>
      </c>
      <c r="B156" s="21" t="s">
        <v>123</v>
      </c>
      <c r="C156" s="23">
        <v>23.1</v>
      </c>
      <c r="D156" s="23">
        <v>24.2</v>
      </c>
      <c r="E156" s="23">
        <v>25.3</v>
      </c>
      <c r="F156" s="23">
        <v>26.6</v>
      </c>
      <c r="G156" s="30">
        <v>27.7</v>
      </c>
      <c r="H156" s="23">
        <v>28.9</v>
      </c>
      <c r="I156" s="22">
        <v>30</v>
      </c>
      <c r="J156" s="23">
        <v>31</v>
      </c>
      <c r="K156" s="23">
        <v>27</v>
      </c>
      <c r="L156" s="30">
        <v>28.5</v>
      </c>
      <c r="M156" s="23">
        <v>30.1</v>
      </c>
      <c r="N156" s="31">
        <v>31.3</v>
      </c>
      <c r="O156" s="31">
        <v>30.8</v>
      </c>
      <c r="P156" s="31">
        <v>30.1</v>
      </c>
      <c r="Q156" s="32">
        <v>29.2</v>
      </c>
      <c r="R156" s="31">
        <v>28.2</v>
      </c>
      <c r="S156" s="31">
        <v>26.6</v>
      </c>
      <c r="T156" s="31">
        <v>24.5</v>
      </c>
      <c r="U156" s="31">
        <v>22.3</v>
      </c>
      <c r="V156" s="32">
        <v>20.2</v>
      </c>
      <c r="W156" s="28">
        <f t="shared" si="7"/>
        <v>0.052843865874223635</v>
      </c>
      <c r="X156" s="28">
        <f>SUM(X$41,$W$46:$W156)</f>
        <v>88.23542326063541</v>
      </c>
      <c r="Y156" s="29">
        <v>3.442</v>
      </c>
    </row>
    <row r="157" spans="1:25" ht="12.75">
      <c r="A157" s="20">
        <v>151</v>
      </c>
      <c r="B157" s="21" t="s">
        <v>92</v>
      </c>
      <c r="C157" s="23">
        <v>20.4</v>
      </c>
      <c r="D157" s="23">
        <v>22.9</v>
      </c>
      <c r="E157" s="23">
        <v>26.1</v>
      </c>
      <c r="F157" s="23">
        <v>29.1</v>
      </c>
      <c r="G157" s="30">
        <v>30.9</v>
      </c>
      <c r="H157" s="23">
        <v>30.9</v>
      </c>
      <c r="I157" s="22">
        <v>30</v>
      </c>
      <c r="J157" s="23">
        <v>28.7</v>
      </c>
      <c r="K157" s="23">
        <v>27.4</v>
      </c>
      <c r="L157" s="30">
        <v>24.6</v>
      </c>
      <c r="M157" s="23">
        <v>24.5</v>
      </c>
      <c r="N157" s="31">
        <v>23.7</v>
      </c>
      <c r="O157" s="31">
        <v>21.1</v>
      </c>
      <c r="P157" s="31">
        <v>19.2</v>
      </c>
      <c r="Q157" s="32">
        <v>17.7</v>
      </c>
      <c r="R157" s="31">
        <v>16.5</v>
      </c>
      <c r="S157" s="31">
        <v>15.2</v>
      </c>
      <c r="T157" s="31">
        <v>13.8</v>
      </c>
      <c r="U157" s="31">
        <v>12.3</v>
      </c>
      <c r="V157" s="32">
        <v>11</v>
      </c>
      <c r="W157" s="28">
        <f t="shared" si="7"/>
        <v>0.05542311324983942</v>
      </c>
      <c r="X157" s="28">
        <f>SUM(X$41,$W$46:$W157)</f>
        <v>88.29084637388526</v>
      </c>
      <c r="Y157" s="29">
        <v>3.61</v>
      </c>
    </row>
    <row r="158" spans="1:25" ht="12.75">
      <c r="A158" s="20">
        <v>152</v>
      </c>
      <c r="B158" s="21" t="s">
        <v>72</v>
      </c>
      <c r="C158" s="23">
        <v>18.5</v>
      </c>
      <c r="D158" s="23">
        <v>19.7</v>
      </c>
      <c r="E158" s="23">
        <v>22.3</v>
      </c>
      <c r="F158" s="23">
        <v>24.5</v>
      </c>
      <c r="G158" s="30">
        <v>26.6</v>
      </c>
      <c r="H158" s="23">
        <v>28.3</v>
      </c>
      <c r="I158" s="22">
        <v>30.3</v>
      </c>
      <c r="J158" s="23">
        <v>29.9</v>
      </c>
      <c r="K158" s="23">
        <v>27.8</v>
      </c>
      <c r="L158" s="30">
        <v>24.1</v>
      </c>
      <c r="M158" s="23">
        <v>22.9</v>
      </c>
      <c r="N158" s="31">
        <v>20.1</v>
      </c>
      <c r="O158" s="31">
        <v>18.2</v>
      </c>
      <c r="P158" s="31">
        <v>16.3</v>
      </c>
      <c r="Q158" s="32">
        <v>14.8</v>
      </c>
      <c r="R158" s="31">
        <v>13.6</v>
      </c>
      <c r="S158" s="31">
        <v>12.4</v>
      </c>
      <c r="T158" s="31">
        <v>11.1</v>
      </c>
      <c r="U158" s="31">
        <v>9.9</v>
      </c>
      <c r="V158" s="32">
        <v>8.6</v>
      </c>
      <c r="W158" s="28">
        <f t="shared" si="7"/>
        <v>0.27320063719692317</v>
      </c>
      <c r="X158" s="28">
        <f>SUM(X$41,$W$46:$W158)</f>
        <v>88.56404701108218</v>
      </c>
      <c r="Y158" s="29">
        <v>17.795</v>
      </c>
    </row>
    <row r="159" spans="1:25" ht="12.75">
      <c r="A159" s="20">
        <v>153</v>
      </c>
      <c r="B159" s="21" t="s">
        <v>69</v>
      </c>
      <c r="C159" s="23">
        <v>17.6</v>
      </c>
      <c r="D159" s="23">
        <v>19.3</v>
      </c>
      <c r="E159" s="23">
        <v>21.6</v>
      </c>
      <c r="F159" s="23">
        <v>25.5</v>
      </c>
      <c r="G159" s="30">
        <v>28.3</v>
      </c>
      <c r="H159" s="23">
        <v>29.3</v>
      </c>
      <c r="I159" s="22">
        <v>30.3</v>
      </c>
      <c r="J159" s="23">
        <v>31.1</v>
      </c>
      <c r="K159" s="23">
        <v>31.9</v>
      </c>
      <c r="L159" s="30">
        <v>31.3</v>
      </c>
      <c r="M159" s="23">
        <v>30.2</v>
      </c>
      <c r="N159" s="31">
        <v>29.6</v>
      </c>
      <c r="O159" s="31">
        <v>28.3</v>
      </c>
      <c r="P159" s="31">
        <v>26.6</v>
      </c>
      <c r="Q159" s="32">
        <v>24.7</v>
      </c>
      <c r="R159" s="31">
        <v>22.6</v>
      </c>
      <c r="S159" s="31">
        <v>20.6</v>
      </c>
      <c r="T159" s="31">
        <v>18.6</v>
      </c>
      <c r="U159" s="31">
        <v>16.8</v>
      </c>
      <c r="V159" s="32">
        <v>15</v>
      </c>
      <c r="W159" s="28">
        <f t="shared" si="7"/>
        <v>0.21390865288366</v>
      </c>
      <c r="X159" s="28">
        <f>SUM(X$41,$W$46:$W159)</f>
        <v>88.77795566396584</v>
      </c>
      <c r="Y159" s="29">
        <v>13.933</v>
      </c>
    </row>
    <row r="160" spans="1:25" ht="12.75">
      <c r="A160" s="20">
        <v>154</v>
      </c>
      <c r="B160" s="21" t="s">
        <v>139</v>
      </c>
      <c r="C160" s="23">
        <v>25.1</v>
      </c>
      <c r="D160" s="23">
        <v>26.6</v>
      </c>
      <c r="E160" s="23">
        <v>27.7</v>
      </c>
      <c r="F160" s="23">
        <v>28.7</v>
      </c>
      <c r="G160" s="30">
        <v>29.4</v>
      </c>
      <c r="H160" s="23">
        <v>30</v>
      </c>
      <c r="I160" s="22">
        <v>30.3</v>
      </c>
      <c r="J160" s="23">
        <v>29.4</v>
      </c>
      <c r="K160" s="23">
        <v>27.1</v>
      </c>
      <c r="L160" s="30">
        <v>24.3</v>
      </c>
      <c r="M160" s="23">
        <v>22.2</v>
      </c>
      <c r="N160" s="31">
        <v>20.3</v>
      </c>
      <c r="O160" s="31">
        <v>18.6</v>
      </c>
      <c r="P160" s="31">
        <v>16.9</v>
      </c>
      <c r="Q160" s="32">
        <v>15.2</v>
      </c>
      <c r="R160" s="31">
        <v>13.7</v>
      </c>
      <c r="S160" s="31">
        <v>12.2</v>
      </c>
      <c r="T160" s="31">
        <v>10.9</v>
      </c>
      <c r="U160" s="31">
        <v>9.5</v>
      </c>
      <c r="V160" s="32">
        <v>8.1</v>
      </c>
      <c r="W160" s="28">
        <f t="shared" si="7"/>
        <v>0.3459722595803688</v>
      </c>
      <c r="X160" s="28">
        <f>SUM(X$41,$W$46:$W160)</f>
        <v>89.1239279235462</v>
      </c>
      <c r="Y160" s="29">
        <v>22.535</v>
      </c>
    </row>
    <row r="161" spans="1:25" ht="12.75">
      <c r="A161" s="20">
        <v>155</v>
      </c>
      <c r="B161" s="21" t="s">
        <v>82</v>
      </c>
      <c r="C161" s="23">
        <v>19.4</v>
      </c>
      <c r="D161" s="23">
        <v>20.7</v>
      </c>
      <c r="E161" s="23">
        <v>22</v>
      </c>
      <c r="F161" s="23">
        <v>23.7</v>
      </c>
      <c r="G161" s="30">
        <v>26.6</v>
      </c>
      <c r="H161" s="23">
        <v>28.8</v>
      </c>
      <c r="I161" s="22">
        <v>30.4</v>
      </c>
      <c r="J161" s="23">
        <v>31.2</v>
      </c>
      <c r="K161" s="23">
        <v>31.7</v>
      </c>
      <c r="L161" s="30">
        <v>31.9</v>
      </c>
      <c r="M161" s="23">
        <v>31.4</v>
      </c>
      <c r="N161" s="31">
        <v>30.1</v>
      </c>
      <c r="O161" s="31">
        <v>29.2</v>
      </c>
      <c r="P161" s="31">
        <v>28.2</v>
      </c>
      <c r="Q161" s="32">
        <v>26.8</v>
      </c>
      <c r="R161" s="31">
        <v>24.9</v>
      </c>
      <c r="S161" s="31">
        <v>22.9</v>
      </c>
      <c r="T161" s="31">
        <v>20.7</v>
      </c>
      <c r="U161" s="31">
        <v>19</v>
      </c>
      <c r="V161" s="32">
        <v>17.4</v>
      </c>
      <c r="W161" s="28">
        <f t="shared" si="7"/>
        <v>0.155768118291654</v>
      </c>
      <c r="X161" s="28">
        <f>SUM(X$41,$W$46:$W161)</f>
        <v>89.27969604183787</v>
      </c>
      <c r="Y161" s="29">
        <v>10.146</v>
      </c>
    </row>
    <row r="162" spans="1:25" ht="12.75">
      <c r="A162" s="20">
        <v>156</v>
      </c>
      <c r="B162" s="21" t="s">
        <v>200</v>
      </c>
      <c r="C162" s="23">
        <v>35.4</v>
      </c>
      <c r="D162" s="23">
        <v>34.1</v>
      </c>
      <c r="E162" s="23">
        <v>33.3</v>
      </c>
      <c r="F162" s="23">
        <v>31.9</v>
      </c>
      <c r="G162" s="30">
        <v>28.6</v>
      </c>
      <c r="H162" s="23">
        <v>29.3</v>
      </c>
      <c r="I162" s="22">
        <v>30.4</v>
      </c>
      <c r="J162" s="23">
        <v>28.3</v>
      </c>
      <c r="K162" s="23">
        <v>25.7</v>
      </c>
      <c r="L162" s="30">
        <v>23.4</v>
      </c>
      <c r="M162" s="23">
        <v>21.3</v>
      </c>
      <c r="N162" s="31">
        <v>19.3</v>
      </c>
      <c r="O162" s="31">
        <v>17.4</v>
      </c>
      <c r="P162" s="31">
        <v>15.6</v>
      </c>
      <c r="Q162" s="32">
        <v>13.7</v>
      </c>
      <c r="R162" s="31">
        <v>12.1</v>
      </c>
      <c r="S162" s="31">
        <v>10.4</v>
      </c>
      <c r="T162" s="31">
        <v>9</v>
      </c>
      <c r="U162" s="31">
        <v>7.7</v>
      </c>
      <c r="V162" s="32">
        <v>6.5</v>
      </c>
      <c r="W162" s="28">
        <f t="shared" si="7"/>
        <v>0.09064212205735511</v>
      </c>
      <c r="X162" s="28">
        <f>SUM(X$41,$W$46:$W162)</f>
        <v>89.37033816389523</v>
      </c>
      <c r="Y162" s="29">
        <v>5.904</v>
      </c>
    </row>
    <row r="163" spans="1:25" ht="12.75">
      <c r="A163" s="20">
        <v>157</v>
      </c>
      <c r="B163" s="21" t="s">
        <v>105</v>
      </c>
      <c r="C163" s="23">
        <v>21.4</v>
      </c>
      <c r="D163" s="23">
        <v>23.9</v>
      </c>
      <c r="E163" s="23">
        <v>25.5</v>
      </c>
      <c r="F163" s="23">
        <v>26.3</v>
      </c>
      <c r="G163" s="30">
        <v>27.3</v>
      </c>
      <c r="H163" s="23">
        <v>28.8</v>
      </c>
      <c r="I163" s="22">
        <v>30.5</v>
      </c>
      <c r="J163" s="23">
        <v>31</v>
      </c>
      <c r="K163" s="23">
        <v>29.7</v>
      </c>
      <c r="L163" s="30">
        <v>28.4</v>
      </c>
      <c r="M163" s="23">
        <v>27.8</v>
      </c>
      <c r="N163" s="31">
        <v>26.2</v>
      </c>
      <c r="O163" s="31">
        <v>23.7</v>
      </c>
      <c r="P163" s="31">
        <v>21.3</v>
      </c>
      <c r="Q163" s="32">
        <v>19.2</v>
      </c>
      <c r="R163" s="31">
        <v>17.6</v>
      </c>
      <c r="S163" s="31">
        <v>16.1</v>
      </c>
      <c r="T163" s="31">
        <v>14.6</v>
      </c>
      <c r="U163" s="31">
        <v>12.8</v>
      </c>
      <c r="V163" s="32">
        <v>11.2</v>
      </c>
      <c r="W163" s="28">
        <f t="shared" si="7"/>
        <v>0.18070084292260666</v>
      </c>
      <c r="X163" s="28">
        <f>SUM(X$41,$W$46:$W163)</f>
        <v>89.55103900681783</v>
      </c>
      <c r="Y163" s="29">
        <v>11.77</v>
      </c>
    </row>
    <row r="164" spans="1:25" ht="12.75">
      <c r="A164" s="20">
        <v>158</v>
      </c>
      <c r="B164" s="21" t="s">
        <v>189</v>
      </c>
      <c r="C164" s="23">
        <v>32.3</v>
      </c>
      <c r="D164" s="23">
        <v>34.4</v>
      </c>
      <c r="E164" s="23">
        <v>33.5</v>
      </c>
      <c r="F164" s="23">
        <v>30</v>
      </c>
      <c r="G164" s="30">
        <v>27.1</v>
      </c>
      <c r="H164" s="23">
        <v>25.4</v>
      </c>
      <c r="I164" s="22">
        <v>30.6</v>
      </c>
      <c r="J164" s="23">
        <v>31.4</v>
      </c>
      <c r="K164" s="23">
        <v>28.8</v>
      </c>
      <c r="L164" s="30">
        <v>25.6</v>
      </c>
      <c r="M164" s="23">
        <v>25.6</v>
      </c>
      <c r="N164" s="31">
        <v>24.2</v>
      </c>
      <c r="O164" s="31">
        <v>22.3</v>
      </c>
      <c r="P164" s="31">
        <v>20.2</v>
      </c>
      <c r="Q164" s="32">
        <v>18.1</v>
      </c>
      <c r="R164" s="31">
        <v>16.2</v>
      </c>
      <c r="S164" s="31">
        <v>14.5</v>
      </c>
      <c r="T164" s="31">
        <v>12.8</v>
      </c>
      <c r="U164" s="31">
        <v>10.9</v>
      </c>
      <c r="V164" s="32">
        <v>9.1</v>
      </c>
      <c r="W164" s="28">
        <f t="shared" si="7"/>
        <v>0.007783800115697671</v>
      </c>
      <c r="X164" s="28">
        <f>SUM(X$41,$W$46:$W164)</f>
        <v>89.55882280693353</v>
      </c>
      <c r="Y164" s="29">
        <v>0.507</v>
      </c>
    </row>
    <row r="165" spans="1:25" ht="12.75">
      <c r="A165" s="20">
        <v>159</v>
      </c>
      <c r="B165" s="21" t="s">
        <v>190</v>
      </c>
      <c r="C165" s="23">
        <v>32.5</v>
      </c>
      <c r="D165" s="23">
        <v>32.7</v>
      </c>
      <c r="E165" s="23">
        <v>35.4</v>
      </c>
      <c r="F165" s="23">
        <v>29.4</v>
      </c>
      <c r="G165" s="30">
        <v>30.3</v>
      </c>
      <c r="H165" s="23">
        <v>28.3</v>
      </c>
      <c r="I165" s="22">
        <v>30.6</v>
      </c>
      <c r="J165" s="23">
        <v>33.2</v>
      </c>
      <c r="K165" s="23">
        <v>28.3</v>
      </c>
      <c r="L165" s="30">
        <v>25</v>
      </c>
      <c r="M165" s="23">
        <v>22.8</v>
      </c>
      <c r="N165" s="31">
        <v>20.9</v>
      </c>
      <c r="O165" s="31">
        <v>20.1</v>
      </c>
      <c r="P165" s="31">
        <v>18.5</v>
      </c>
      <c r="Q165" s="32">
        <v>15.9</v>
      </c>
      <c r="R165" s="31">
        <v>13.2</v>
      </c>
      <c r="S165" s="31">
        <v>10.8</v>
      </c>
      <c r="T165" s="31">
        <v>8.9</v>
      </c>
      <c r="U165" s="31">
        <v>7.8</v>
      </c>
      <c r="V165" s="32">
        <v>6.7</v>
      </c>
      <c r="W165" s="28">
        <f t="shared" si="7"/>
        <v>0.10055994232311585</v>
      </c>
      <c r="X165" s="28">
        <f>SUM(X$41,$W$46:$W165)</f>
        <v>89.65938274925665</v>
      </c>
      <c r="Y165" s="29">
        <v>6.55</v>
      </c>
    </row>
    <row r="166" spans="1:25" ht="12.75">
      <c r="A166" s="20">
        <v>160</v>
      </c>
      <c r="B166" s="21" t="s">
        <v>137</v>
      </c>
      <c r="C166" s="23">
        <v>25</v>
      </c>
      <c r="D166" s="23">
        <v>27.4</v>
      </c>
      <c r="E166" s="23">
        <v>29.8</v>
      </c>
      <c r="F166" s="23">
        <v>31.5</v>
      </c>
      <c r="G166" s="30">
        <v>32.5</v>
      </c>
      <c r="H166" s="23">
        <v>32.5</v>
      </c>
      <c r="I166" s="22">
        <v>30.6</v>
      </c>
      <c r="J166" s="23">
        <v>29.3</v>
      </c>
      <c r="K166" s="23">
        <v>26.4</v>
      </c>
      <c r="L166" s="30">
        <v>22.5</v>
      </c>
      <c r="M166" s="23">
        <v>20.2</v>
      </c>
      <c r="N166" s="31">
        <v>20.5</v>
      </c>
      <c r="O166" s="31">
        <v>19.7</v>
      </c>
      <c r="P166" s="31">
        <v>18.8</v>
      </c>
      <c r="Q166" s="32">
        <v>17.1</v>
      </c>
      <c r="R166" s="31">
        <v>15.6</v>
      </c>
      <c r="S166" s="31">
        <v>14.2</v>
      </c>
      <c r="T166" s="31">
        <v>13</v>
      </c>
      <c r="U166" s="31">
        <v>11.9</v>
      </c>
      <c r="V166" s="32">
        <v>10.8</v>
      </c>
      <c r="W166" s="28">
        <f t="shared" si="7"/>
        <v>0.1762178653411792</v>
      </c>
      <c r="X166" s="28">
        <f>SUM(X$41,$W$46:$W166)</f>
        <v>89.83560061459782</v>
      </c>
      <c r="Y166" s="29">
        <v>11.478</v>
      </c>
    </row>
    <row r="167" spans="1:25" ht="12.75">
      <c r="A167" s="20">
        <v>161</v>
      </c>
      <c r="B167" s="21" t="s">
        <v>149</v>
      </c>
      <c r="C167" s="23">
        <v>26.6</v>
      </c>
      <c r="D167" s="23">
        <v>28.3</v>
      </c>
      <c r="E167" s="23">
        <v>29</v>
      </c>
      <c r="F167" s="23">
        <v>29.8</v>
      </c>
      <c r="G167" s="30">
        <v>30.5</v>
      </c>
      <c r="H167" s="23">
        <v>31.6</v>
      </c>
      <c r="I167" s="22">
        <v>30.7</v>
      </c>
      <c r="J167" s="23">
        <v>30.4</v>
      </c>
      <c r="K167" s="23">
        <v>27.6</v>
      </c>
      <c r="L167" s="30">
        <v>26.1</v>
      </c>
      <c r="M167" s="23">
        <v>27.5</v>
      </c>
      <c r="N167" s="31">
        <v>26.1</v>
      </c>
      <c r="O167" s="31">
        <v>23.6</v>
      </c>
      <c r="P167" s="31">
        <v>21.2</v>
      </c>
      <c r="Q167" s="32">
        <v>19.3</v>
      </c>
      <c r="R167" s="31">
        <v>17.7</v>
      </c>
      <c r="S167" s="31">
        <v>15.9</v>
      </c>
      <c r="T167" s="31">
        <v>14.1</v>
      </c>
      <c r="U167" s="31">
        <v>12.1</v>
      </c>
      <c r="V167" s="32">
        <v>10.2</v>
      </c>
      <c r="W167" s="28">
        <f t="shared" si="7"/>
        <v>0.5907397649937178</v>
      </c>
      <c r="X167" s="28">
        <f>SUM(X$41,$W$46:$W167)</f>
        <v>90.42634037959154</v>
      </c>
      <c r="Y167" s="29">
        <v>38.478</v>
      </c>
    </row>
    <row r="168" spans="1:25" ht="12.75">
      <c r="A168" s="20">
        <v>162</v>
      </c>
      <c r="B168" s="21" t="s">
        <v>110</v>
      </c>
      <c r="C168" s="23">
        <v>21.9</v>
      </c>
      <c r="D168" s="23">
        <v>24.4</v>
      </c>
      <c r="E168" s="23">
        <v>26.1</v>
      </c>
      <c r="F168" s="23">
        <v>27.5</v>
      </c>
      <c r="G168" s="30">
        <v>29.2</v>
      </c>
      <c r="H168" s="23">
        <v>30.8</v>
      </c>
      <c r="I168" s="22">
        <v>30.8</v>
      </c>
      <c r="J168" s="23">
        <v>30.6</v>
      </c>
      <c r="K168" s="23">
        <v>29.7</v>
      </c>
      <c r="L168" s="30">
        <v>28.1</v>
      </c>
      <c r="M168" s="23">
        <v>30.3</v>
      </c>
      <c r="N168" s="31">
        <v>31.5</v>
      </c>
      <c r="O168" s="31">
        <v>31.1</v>
      </c>
      <c r="P168" s="31">
        <v>29.7</v>
      </c>
      <c r="Q168" s="32">
        <v>28.3</v>
      </c>
      <c r="R168" s="31">
        <v>26.6</v>
      </c>
      <c r="S168" s="31">
        <v>24.6</v>
      </c>
      <c r="T168" s="31">
        <v>22.2</v>
      </c>
      <c r="U168" s="31">
        <v>19.8</v>
      </c>
      <c r="V168" s="32">
        <v>17.8</v>
      </c>
      <c r="W168" s="28">
        <f t="shared" si="7"/>
        <v>0.9018307743514731</v>
      </c>
      <c r="X168" s="28">
        <f>SUM(X$41,$W$46:$W168)</f>
        <v>91.328171153943</v>
      </c>
      <c r="Y168" s="29">
        <v>58.741</v>
      </c>
    </row>
    <row r="169" spans="1:25" ht="12.75">
      <c r="A169" s="20">
        <v>163</v>
      </c>
      <c r="B169" s="21" t="s">
        <v>54</v>
      </c>
      <c r="C169" s="23">
        <v>14.8</v>
      </c>
      <c r="D169" s="23">
        <v>24.2</v>
      </c>
      <c r="E169" s="23">
        <v>32</v>
      </c>
      <c r="F169" s="23">
        <v>34.7</v>
      </c>
      <c r="G169" s="30">
        <v>31.8</v>
      </c>
      <c r="H169" s="23">
        <v>31.6</v>
      </c>
      <c r="I169" s="22">
        <v>31</v>
      </c>
      <c r="J169" s="23">
        <v>28.2</v>
      </c>
      <c r="K169" s="23">
        <v>27.6</v>
      </c>
      <c r="L169" s="30">
        <v>27.1</v>
      </c>
      <c r="M169" s="23">
        <v>26.7</v>
      </c>
      <c r="N169" s="31">
        <v>24.9</v>
      </c>
      <c r="O169" s="31">
        <v>22.6</v>
      </c>
      <c r="P169" s="31">
        <v>20.8</v>
      </c>
      <c r="Q169" s="32">
        <v>19.4</v>
      </c>
      <c r="R169" s="31">
        <v>17.9</v>
      </c>
      <c r="S169" s="31">
        <v>16.1</v>
      </c>
      <c r="T169" s="31">
        <v>14.1</v>
      </c>
      <c r="U169" s="31">
        <v>12.3</v>
      </c>
      <c r="V169" s="32">
        <v>10.6</v>
      </c>
      <c r="W169" s="28">
        <f t="shared" si="7"/>
        <v>0.0023489574313643852</v>
      </c>
      <c r="X169" s="28">
        <f>SUM(X$41,$W$46:$W169)</f>
        <v>91.33052011137437</v>
      </c>
      <c r="Y169" s="29">
        <v>0.153</v>
      </c>
    </row>
    <row r="170" spans="1:25" ht="12.75">
      <c r="A170" s="20">
        <v>164</v>
      </c>
      <c r="B170" s="21" t="s">
        <v>102</v>
      </c>
      <c r="C170" s="23">
        <v>21.4</v>
      </c>
      <c r="D170" s="23">
        <v>23.5</v>
      </c>
      <c r="E170" s="23">
        <v>24.9</v>
      </c>
      <c r="F170" s="23">
        <v>26.1</v>
      </c>
      <c r="G170" s="30">
        <v>27.3</v>
      </c>
      <c r="H170" s="23">
        <v>29.1</v>
      </c>
      <c r="I170" s="22">
        <v>31.2</v>
      </c>
      <c r="J170" s="23">
        <v>33.2</v>
      </c>
      <c r="K170" s="23">
        <v>28.9</v>
      </c>
      <c r="L170" s="30">
        <v>24.5</v>
      </c>
      <c r="M170" s="23">
        <v>19.8</v>
      </c>
      <c r="N170" s="31">
        <v>20.1</v>
      </c>
      <c r="O170" s="31">
        <v>19.9</v>
      </c>
      <c r="P170" s="31">
        <v>18.5</v>
      </c>
      <c r="Q170" s="32">
        <v>16</v>
      </c>
      <c r="R170" s="31">
        <v>13.9</v>
      </c>
      <c r="S170" s="31">
        <v>12.3</v>
      </c>
      <c r="T170" s="31">
        <v>11.1</v>
      </c>
      <c r="U170" s="31">
        <v>9.8</v>
      </c>
      <c r="V170" s="32">
        <v>8.2</v>
      </c>
      <c r="W170" s="28">
        <f t="shared" si="7"/>
        <v>2.426964311813813</v>
      </c>
      <c r="X170" s="28">
        <f>SUM(X$41,$W$46:$W170)</f>
        <v>93.75748442318819</v>
      </c>
      <c r="Y170" s="29">
        <v>158.081</v>
      </c>
    </row>
    <row r="171" spans="1:25" ht="12.75">
      <c r="A171" s="20">
        <v>165</v>
      </c>
      <c r="B171" s="21" t="s">
        <v>167</v>
      </c>
      <c r="C171" s="23">
        <v>28</v>
      </c>
      <c r="D171" s="23">
        <v>26.8</v>
      </c>
      <c r="E171" s="23">
        <v>28</v>
      </c>
      <c r="F171" s="23">
        <v>28.9</v>
      </c>
      <c r="G171" s="30">
        <v>30.5</v>
      </c>
      <c r="H171" s="23">
        <v>31.3</v>
      </c>
      <c r="I171" s="22">
        <v>31.3</v>
      </c>
      <c r="J171" s="23">
        <v>30.2</v>
      </c>
      <c r="K171" s="23">
        <v>30.8</v>
      </c>
      <c r="L171" s="30">
        <v>30.4</v>
      </c>
      <c r="M171" s="23">
        <v>29.8</v>
      </c>
      <c r="N171" s="31">
        <v>27.5</v>
      </c>
      <c r="O171" s="31">
        <v>25.1</v>
      </c>
      <c r="P171" s="31">
        <v>22.6</v>
      </c>
      <c r="Q171" s="32">
        <v>20.1</v>
      </c>
      <c r="R171" s="31">
        <v>17.7</v>
      </c>
      <c r="S171" s="31">
        <v>15.4</v>
      </c>
      <c r="T171" s="31">
        <v>13.4</v>
      </c>
      <c r="U171" s="31">
        <v>11.4</v>
      </c>
      <c r="V171" s="32">
        <v>9.5</v>
      </c>
      <c r="W171" s="28">
        <f t="shared" si="7"/>
        <v>0.19513234609569505</v>
      </c>
      <c r="X171" s="28">
        <f>SUM(X$41,$W$46:$W171)</f>
        <v>93.95261676928388</v>
      </c>
      <c r="Y171" s="29">
        <v>12.71</v>
      </c>
    </row>
    <row r="172" spans="1:25" ht="12.75">
      <c r="A172" s="20">
        <v>166</v>
      </c>
      <c r="B172" s="21" t="s">
        <v>157</v>
      </c>
      <c r="C172" s="23">
        <v>27.1</v>
      </c>
      <c r="D172" s="23">
        <v>29.6</v>
      </c>
      <c r="E172" s="23">
        <v>31</v>
      </c>
      <c r="F172" s="23">
        <v>31.5</v>
      </c>
      <c r="G172" s="30">
        <v>32.6</v>
      </c>
      <c r="H172" s="23">
        <v>32</v>
      </c>
      <c r="I172" s="22">
        <v>31.3</v>
      </c>
      <c r="J172" s="23">
        <v>27.5</v>
      </c>
      <c r="K172" s="23">
        <v>22.7</v>
      </c>
      <c r="L172" s="30">
        <v>16.2</v>
      </c>
      <c r="M172" s="23">
        <v>15.7</v>
      </c>
      <c r="N172" s="31">
        <v>15.9</v>
      </c>
      <c r="O172" s="31">
        <v>15.3</v>
      </c>
      <c r="P172" s="31">
        <v>13.6</v>
      </c>
      <c r="Q172" s="32">
        <v>11.2</v>
      </c>
      <c r="R172" s="31">
        <v>8.8</v>
      </c>
      <c r="S172" s="31">
        <v>7.1</v>
      </c>
      <c r="T172" s="31">
        <v>6</v>
      </c>
      <c r="U172" s="31">
        <v>5.1</v>
      </c>
      <c r="V172" s="32">
        <v>4</v>
      </c>
      <c r="W172" s="28">
        <f t="shared" si="7"/>
        <v>0.5043963885623891</v>
      </c>
      <c r="X172" s="28">
        <f>SUM(X$41,$W$46:$W172)</f>
        <v>94.45701315784626</v>
      </c>
      <c r="Y172" s="29">
        <v>32.854</v>
      </c>
    </row>
    <row r="173" spans="1:25" ht="12.75">
      <c r="A173" s="20">
        <v>167</v>
      </c>
      <c r="B173" s="21" t="s">
        <v>85</v>
      </c>
      <c r="C173" s="23">
        <v>19.8</v>
      </c>
      <c r="D173" s="23">
        <v>22.3</v>
      </c>
      <c r="E173" s="23">
        <v>24.4</v>
      </c>
      <c r="F173" s="23">
        <v>26.4</v>
      </c>
      <c r="G173" s="30">
        <v>29.6</v>
      </c>
      <c r="H173" s="23">
        <v>30.8</v>
      </c>
      <c r="I173" s="22">
        <v>31.4</v>
      </c>
      <c r="J173" s="23">
        <v>33.2</v>
      </c>
      <c r="K173" s="23">
        <v>30.7</v>
      </c>
      <c r="L173" s="30">
        <v>23.3</v>
      </c>
      <c r="M173" s="23">
        <v>14.5</v>
      </c>
      <c r="N173" s="31">
        <v>13.3</v>
      </c>
      <c r="O173" s="31">
        <v>12</v>
      </c>
      <c r="P173" s="31">
        <v>11.4</v>
      </c>
      <c r="Q173" s="32">
        <v>10.1</v>
      </c>
      <c r="R173" s="31">
        <v>8.7</v>
      </c>
      <c r="S173" s="31">
        <v>7.2</v>
      </c>
      <c r="T173" s="31">
        <v>6.2</v>
      </c>
      <c r="U173" s="31">
        <v>5.7</v>
      </c>
      <c r="V173" s="32">
        <v>5.1</v>
      </c>
      <c r="W173" s="28">
        <f t="shared" si="7"/>
        <v>0.031012379159189928</v>
      </c>
      <c r="X173" s="28">
        <f>SUM(X$41,$W$46:$W173)</f>
        <v>94.48802553700546</v>
      </c>
      <c r="Y173" s="29">
        <v>2.02</v>
      </c>
    </row>
    <row r="174" spans="1:25" ht="12.75">
      <c r="A174" s="20">
        <v>168</v>
      </c>
      <c r="B174" s="21" t="s">
        <v>198</v>
      </c>
      <c r="C174" s="23">
        <v>34</v>
      </c>
      <c r="D174" s="23">
        <v>33.8</v>
      </c>
      <c r="E174" s="23">
        <v>35.5</v>
      </c>
      <c r="F174" s="23">
        <v>43.4</v>
      </c>
      <c r="G174" s="30">
        <v>39.4</v>
      </c>
      <c r="H174" s="23">
        <v>35.9</v>
      </c>
      <c r="I174" s="22">
        <v>31.4</v>
      </c>
      <c r="J174" s="23">
        <v>25.7</v>
      </c>
      <c r="K174" s="23">
        <v>18.6</v>
      </c>
      <c r="L174" s="30">
        <v>18.8</v>
      </c>
      <c r="M174" s="23">
        <v>16.9</v>
      </c>
      <c r="N174" s="31">
        <v>16</v>
      </c>
      <c r="O174" s="31">
        <v>14.2</v>
      </c>
      <c r="P174" s="31">
        <v>12</v>
      </c>
      <c r="Q174" s="32">
        <v>10.3</v>
      </c>
      <c r="R174" s="31">
        <v>8.9</v>
      </c>
      <c r="S174" s="31">
        <v>7.9</v>
      </c>
      <c r="T174" s="31">
        <v>6.8</v>
      </c>
      <c r="U174" s="31">
        <v>5.4</v>
      </c>
      <c r="V174" s="32">
        <v>4</v>
      </c>
      <c r="W174" s="28">
        <f aca="true" t="shared" si="8" ref="W174:W201">100*$Y174/$Y$203</f>
        <v>0.04145218996525386</v>
      </c>
      <c r="X174" s="28">
        <f>SUM(X$41,$W$46:$W174)</f>
        <v>94.52947772697071</v>
      </c>
      <c r="Y174" s="29">
        <v>2.7</v>
      </c>
    </row>
    <row r="175" spans="1:25" ht="12.75">
      <c r="A175" s="20">
        <v>169</v>
      </c>
      <c r="B175" s="21" t="s">
        <v>188</v>
      </c>
      <c r="C175" s="23">
        <v>31.9</v>
      </c>
      <c r="D175" s="23">
        <v>31.4</v>
      </c>
      <c r="E175" s="23">
        <v>31.6</v>
      </c>
      <c r="F175" s="23">
        <v>32.7</v>
      </c>
      <c r="G175" s="30">
        <v>33.9</v>
      </c>
      <c r="H175" s="23">
        <v>33.3</v>
      </c>
      <c r="I175" s="22">
        <v>31.5</v>
      </c>
      <c r="J175" s="23">
        <v>32.7</v>
      </c>
      <c r="K175" s="23">
        <v>29.4</v>
      </c>
      <c r="L175" s="30">
        <v>28.3</v>
      </c>
      <c r="M175" s="23">
        <v>25</v>
      </c>
      <c r="N175" s="31">
        <v>22.6</v>
      </c>
      <c r="O175" s="31">
        <v>22.6</v>
      </c>
      <c r="P175" s="31">
        <v>21.7</v>
      </c>
      <c r="Q175" s="32">
        <v>20.2</v>
      </c>
      <c r="R175" s="31">
        <v>18.1</v>
      </c>
      <c r="S175" s="31">
        <v>16.1</v>
      </c>
      <c r="T175" s="31">
        <v>14.2</v>
      </c>
      <c r="U175" s="31">
        <v>12.7</v>
      </c>
      <c r="V175" s="32">
        <v>11.2</v>
      </c>
      <c r="W175" s="28">
        <f t="shared" si="8"/>
        <v>0.42981315195083225</v>
      </c>
      <c r="X175" s="28">
        <f>SUM(X$41,$W$46:$W175)</f>
        <v>94.95929087892155</v>
      </c>
      <c r="Y175" s="29">
        <v>27.996</v>
      </c>
    </row>
    <row r="176" spans="1:25" ht="12.75">
      <c r="A176" s="20">
        <v>170</v>
      </c>
      <c r="B176" s="21" t="s">
        <v>203</v>
      </c>
      <c r="C176" s="23">
        <v>37</v>
      </c>
      <c r="D176" s="23">
        <v>33.8</v>
      </c>
      <c r="E176" s="23">
        <v>32.4</v>
      </c>
      <c r="F176" s="23">
        <v>32.2</v>
      </c>
      <c r="G176" s="30">
        <v>32.9</v>
      </c>
      <c r="H176" s="23">
        <v>34.4</v>
      </c>
      <c r="I176" s="22">
        <v>31.7</v>
      </c>
      <c r="J176" s="23">
        <v>30.3</v>
      </c>
      <c r="K176" s="23">
        <v>29.4</v>
      </c>
      <c r="L176" s="30">
        <v>27.5</v>
      </c>
      <c r="M176" s="23">
        <v>24.5</v>
      </c>
      <c r="N176" s="31">
        <v>21.4</v>
      </c>
      <c r="O176" s="31">
        <v>18.9</v>
      </c>
      <c r="P176" s="31">
        <v>16.5</v>
      </c>
      <c r="Q176" s="32">
        <v>14.6</v>
      </c>
      <c r="R176" s="31">
        <v>12.5</v>
      </c>
      <c r="S176" s="31">
        <v>10.5</v>
      </c>
      <c r="T176" s="31">
        <v>9.1</v>
      </c>
      <c r="U176" s="31">
        <v>8</v>
      </c>
      <c r="V176" s="32">
        <v>6.7</v>
      </c>
      <c r="W176" s="28">
        <f t="shared" si="8"/>
        <v>0.0042373349742259505</v>
      </c>
      <c r="X176" s="28">
        <f>SUM(X$41,$W$46:$W176)</f>
        <v>94.96352821389577</v>
      </c>
      <c r="Y176" s="29">
        <v>0.276</v>
      </c>
    </row>
    <row r="177" spans="1:25" ht="12.75">
      <c r="A177" s="20">
        <v>171</v>
      </c>
      <c r="B177" s="21" t="s">
        <v>104</v>
      </c>
      <c r="C177" s="23">
        <v>21.4</v>
      </c>
      <c r="D177" s="23">
        <v>24.1</v>
      </c>
      <c r="E177" s="23">
        <v>27.2</v>
      </c>
      <c r="F177" s="23">
        <v>30.3</v>
      </c>
      <c r="G177" s="30">
        <v>33.2</v>
      </c>
      <c r="H177" s="23">
        <v>33.9</v>
      </c>
      <c r="I177" s="22">
        <v>32</v>
      </c>
      <c r="J177" s="23">
        <v>32.2</v>
      </c>
      <c r="K177" s="23">
        <v>32</v>
      </c>
      <c r="L177" s="30">
        <v>29.8</v>
      </c>
      <c r="M177" s="23">
        <v>26.3</v>
      </c>
      <c r="N177" s="31">
        <v>25.9</v>
      </c>
      <c r="O177" s="31">
        <v>25</v>
      </c>
      <c r="P177" s="31">
        <v>23.7</v>
      </c>
      <c r="Q177" s="32">
        <v>21.9</v>
      </c>
      <c r="R177" s="31">
        <v>19.7</v>
      </c>
      <c r="S177" s="31">
        <v>17.7</v>
      </c>
      <c r="T177" s="31">
        <v>16</v>
      </c>
      <c r="U177" s="31">
        <v>14.6</v>
      </c>
      <c r="V177" s="32">
        <v>13.3</v>
      </c>
      <c r="W177" s="28">
        <f t="shared" si="8"/>
        <v>0.2030543201779436</v>
      </c>
      <c r="X177" s="28">
        <f>SUM(X$41,$W$46:$W177)</f>
        <v>95.16658253407371</v>
      </c>
      <c r="Y177" s="29">
        <v>13.226</v>
      </c>
    </row>
    <row r="178" spans="1:25" ht="12.75">
      <c r="A178" s="20">
        <v>172</v>
      </c>
      <c r="B178" s="21" t="s">
        <v>196</v>
      </c>
      <c r="C178" s="23">
        <v>33.7</v>
      </c>
      <c r="D178" s="23">
        <v>32.3</v>
      </c>
      <c r="E178" s="23">
        <v>31.9</v>
      </c>
      <c r="F178" s="23">
        <v>32.4</v>
      </c>
      <c r="G178" s="30">
        <v>31.1</v>
      </c>
      <c r="H178" s="23">
        <v>30.4</v>
      </c>
      <c r="I178" s="22">
        <v>32.1</v>
      </c>
      <c r="J178" s="23">
        <v>28.8</v>
      </c>
      <c r="K178" s="23">
        <v>25.8</v>
      </c>
      <c r="L178" s="30">
        <v>25.2</v>
      </c>
      <c r="M178" s="23">
        <v>23.4</v>
      </c>
      <c r="N178" s="31">
        <v>19.8</v>
      </c>
      <c r="O178" s="31">
        <v>18</v>
      </c>
      <c r="P178" s="31">
        <v>16.7</v>
      </c>
      <c r="Q178" s="32">
        <v>15.1</v>
      </c>
      <c r="R178" s="31">
        <v>13.4</v>
      </c>
      <c r="S178" s="31">
        <v>11.5</v>
      </c>
      <c r="T178" s="31">
        <v>9.4</v>
      </c>
      <c r="U178" s="31">
        <v>7.4</v>
      </c>
      <c r="V178" s="32">
        <v>6.4</v>
      </c>
      <c r="W178" s="28">
        <f t="shared" si="8"/>
        <v>0.0016887929245103426</v>
      </c>
      <c r="X178" s="28">
        <f>SUM(X$41,$W$46:$W178)</f>
        <v>95.16827132699822</v>
      </c>
      <c r="Y178" s="29">
        <v>0.11</v>
      </c>
    </row>
    <row r="179" spans="1:25" ht="12.75">
      <c r="A179" s="20">
        <v>173</v>
      </c>
      <c r="B179" s="21" t="s">
        <v>194</v>
      </c>
      <c r="C179" s="23">
        <v>33.1</v>
      </c>
      <c r="D179" s="23">
        <v>33</v>
      </c>
      <c r="E179" s="23">
        <v>33</v>
      </c>
      <c r="F179" s="23">
        <v>32.7</v>
      </c>
      <c r="G179" s="30">
        <v>32.2</v>
      </c>
      <c r="H179" s="23">
        <v>32</v>
      </c>
      <c r="I179" s="22">
        <v>32.6</v>
      </c>
      <c r="J179" s="23">
        <v>33.1</v>
      </c>
      <c r="K179" s="23">
        <v>34.3</v>
      </c>
      <c r="L179" s="30">
        <v>35.5</v>
      </c>
      <c r="M179" s="23">
        <v>35.6</v>
      </c>
      <c r="N179" s="31">
        <v>35.2</v>
      </c>
      <c r="O179" s="31">
        <v>34.7</v>
      </c>
      <c r="P179" s="31">
        <v>34.1</v>
      </c>
      <c r="Q179" s="32">
        <v>33.5</v>
      </c>
      <c r="R179" s="31">
        <v>32.4</v>
      </c>
      <c r="S179" s="31">
        <v>30.7</v>
      </c>
      <c r="T179" s="31">
        <v>28.6</v>
      </c>
      <c r="U179" s="31">
        <v>26.1</v>
      </c>
      <c r="V179" s="32">
        <v>23.9</v>
      </c>
      <c r="W179" s="28">
        <f t="shared" si="8"/>
        <v>0.2036377213700471</v>
      </c>
      <c r="X179" s="28">
        <f>SUM(X$41,$W$46:$W179)</f>
        <v>95.37190904836827</v>
      </c>
      <c r="Y179" s="29">
        <v>13.264</v>
      </c>
    </row>
    <row r="180" spans="1:25" ht="12.75">
      <c r="A180" s="20">
        <v>174</v>
      </c>
      <c r="B180" s="21" t="s">
        <v>182</v>
      </c>
      <c r="C180" s="23">
        <v>31</v>
      </c>
      <c r="D180" s="23">
        <v>33.4</v>
      </c>
      <c r="E180" s="23">
        <v>31.6</v>
      </c>
      <c r="F180" s="23">
        <v>32.6</v>
      </c>
      <c r="G180" s="30">
        <v>34.4</v>
      </c>
      <c r="H180" s="23">
        <v>34</v>
      </c>
      <c r="I180" s="22">
        <v>32.6</v>
      </c>
      <c r="J180" s="23">
        <v>29.8</v>
      </c>
      <c r="K180" s="23">
        <v>29</v>
      </c>
      <c r="L180" s="30">
        <v>24.7</v>
      </c>
      <c r="M180" s="23">
        <v>21.3</v>
      </c>
      <c r="N180" s="31">
        <v>20.2</v>
      </c>
      <c r="O180" s="31">
        <v>18.7</v>
      </c>
      <c r="P180" s="31">
        <v>16.6</v>
      </c>
      <c r="Q180" s="32">
        <v>14.5</v>
      </c>
      <c r="R180" s="31">
        <v>12.4</v>
      </c>
      <c r="S180" s="31">
        <v>10.6</v>
      </c>
      <c r="T180" s="31">
        <v>8.8</v>
      </c>
      <c r="U180" s="31">
        <v>7.1</v>
      </c>
      <c r="V180" s="32">
        <v>5.3</v>
      </c>
      <c r="W180" s="28">
        <f t="shared" si="8"/>
        <v>0.08387159769636364</v>
      </c>
      <c r="X180" s="28">
        <f>SUM(X$41,$W$46:$W180)</f>
        <v>95.45578064606462</v>
      </c>
      <c r="Y180" s="29">
        <v>5.463</v>
      </c>
    </row>
    <row r="181" spans="1:25" ht="12.75">
      <c r="A181" s="20">
        <v>175</v>
      </c>
      <c r="B181" s="21" t="s">
        <v>152</v>
      </c>
      <c r="C181" s="23">
        <v>26.8</v>
      </c>
      <c r="D181" s="23">
        <v>28</v>
      </c>
      <c r="E181" s="23">
        <v>29.8</v>
      </c>
      <c r="F181" s="23">
        <v>31.6</v>
      </c>
      <c r="G181" s="30">
        <v>33.3</v>
      </c>
      <c r="H181" s="23">
        <v>32.9</v>
      </c>
      <c r="I181" s="22">
        <v>32.8</v>
      </c>
      <c r="J181" s="23">
        <v>34.4</v>
      </c>
      <c r="K181" s="23">
        <v>33.6</v>
      </c>
      <c r="L181" s="30">
        <v>30.5</v>
      </c>
      <c r="M181" s="23">
        <v>31.8</v>
      </c>
      <c r="N181" s="31">
        <v>33.2</v>
      </c>
      <c r="O181" s="31">
        <v>32.8</v>
      </c>
      <c r="P181" s="31">
        <v>31.5</v>
      </c>
      <c r="Q181" s="32">
        <v>29.1</v>
      </c>
      <c r="R181" s="31">
        <v>26.3</v>
      </c>
      <c r="S181" s="31">
        <v>23.8</v>
      </c>
      <c r="T181" s="31">
        <v>21.6</v>
      </c>
      <c r="U181" s="31">
        <v>19.8</v>
      </c>
      <c r="V181" s="32">
        <v>17.9</v>
      </c>
      <c r="W181" s="28">
        <f t="shared" si="8"/>
        <v>0.44441353441637166</v>
      </c>
      <c r="X181" s="28">
        <f>SUM(X$41,$W$46:$W181)</f>
        <v>95.900194180481</v>
      </c>
      <c r="Y181" s="29">
        <v>28.947</v>
      </c>
    </row>
    <row r="182" spans="1:25" ht="12.75">
      <c r="A182" s="20">
        <v>176</v>
      </c>
      <c r="B182" s="21" t="s">
        <v>162</v>
      </c>
      <c r="C182" s="23">
        <v>27.7</v>
      </c>
      <c r="D182" s="23">
        <v>29.5</v>
      </c>
      <c r="E182" s="23">
        <v>31.1</v>
      </c>
      <c r="F182" s="23">
        <v>32.3</v>
      </c>
      <c r="G182" s="30">
        <v>32.1</v>
      </c>
      <c r="H182" s="23">
        <v>33.1</v>
      </c>
      <c r="I182" s="22">
        <v>32.9</v>
      </c>
      <c r="J182" s="23">
        <v>32.1</v>
      </c>
      <c r="K182" s="23">
        <v>30.5</v>
      </c>
      <c r="L182" s="30">
        <v>27.4</v>
      </c>
      <c r="M182" s="23">
        <v>24.2</v>
      </c>
      <c r="N182" s="31">
        <v>22.3</v>
      </c>
      <c r="O182" s="31">
        <v>20.2</v>
      </c>
      <c r="P182" s="31">
        <v>17.9</v>
      </c>
      <c r="Q182" s="32">
        <v>15.6</v>
      </c>
      <c r="R182" s="31">
        <v>13.3</v>
      </c>
      <c r="S182" s="31">
        <v>11.2</v>
      </c>
      <c r="T182" s="31">
        <v>9.3</v>
      </c>
      <c r="U182" s="31">
        <v>8</v>
      </c>
      <c r="V182" s="32">
        <v>6.9</v>
      </c>
      <c r="W182" s="28">
        <f t="shared" si="8"/>
        <v>0.10492009860094255</v>
      </c>
      <c r="X182" s="28">
        <f>SUM(X$41,$W$46:$W182)</f>
        <v>96.00511427908194</v>
      </c>
      <c r="Y182" s="29">
        <v>6.834</v>
      </c>
    </row>
    <row r="183" spans="1:25" ht="12.75">
      <c r="A183" s="20">
        <v>177</v>
      </c>
      <c r="B183" s="21" t="s">
        <v>122</v>
      </c>
      <c r="C183" s="23">
        <v>23.1</v>
      </c>
      <c r="D183" s="23">
        <v>25.1</v>
      </c>
      <c r="E183" s="23">
        <v>27.6</v>
      </c>
      <c r="F183" s="23">
        <v>28.9</v>
      </c>
      <c r="G183" s="30">
        <v>30.7</v>
      </c>
      <c r="H183" s="23">
        <v>35.2</v>
      </c>
      <c r="I183" s="22">
        <v>33.1</v>
      </c>
      <c r="J183" s="23">
        <v>32.2</v>
      </c>
      <c r="K183" s="23">
        <v>28.9</v>
      </c>
      <c r="L183" s="30">
        <v>25.5</v>
      </c>
      <c r="M183" s="23">
        <v>22.7</v>
      </c>
      <c r="N183" s="31">
        <v>21.2</v>
      </c>
      <c r="O183" s="31">
        <v>19.4</v>
      </c>
      <c r="P183" s="31">
        <v>17.4</v>
      </c>
      <c r="Q183" s="32">
        <v>15.3</v>
      </c>
      <c r="R183" s="31">
        <v>13.1</v>
      </c>
      <c r="S183" s="31">
        <v>11.1</v>
      </c>
      <c r="T183" s="31">
        <v>9.1</v>
      </c>
      <c r="U183" s="31">
        <v>7.7</v>
      </c>
      <c r="V183" s="32">
        <v>6.7</v>
      </c>
      <c r="W183" s="28">
        <f t="shared" si="8"/>
        <v>0.3625070775776201</v>
      </c>
      <c r="X183" s="28">
        <f>SUM(X$41,$W$46:$W183)</f>
        <v>96.36762135665955</v>
      </c>
      <c r="Y183" s="29">
        <v>23.612</v>
      </c>
    </row>
    <row r="184" spans="1:25" ht="12.75">
      <c r="A184" s="20">
        <v>178</v>
      </c>
      <c r="B184" s="21" t="s">
        <v>95</v>
      </c>
      <c r="C184" s="23">
        <v>20.7</v>
      </c>
      <c r="D184" s="23">
        <v>23.7</v>
      </c>
      <c r="E184" s="23">
        <v>30.5</v>
      </c>
      <c r="F184" s="23">
        <v>33.5</v>
      </c>
      <c r="G184" s="30">
        <v>37</v>
      </c>
      <c r="H184" s="23">
        <v>35.4</v>
      </c>
      <c r="I184" s="22">
        <v>33.4</v>
      </c>
      <c r="J184" s="23">
        <v>31.7</v>
      </c>
      <c r="K184" s="23">
        <v>28.6</v>
      </c>
      <c r="L184" s="30">
        <v>27.8</v>
      </c>
      <c r="M184" s="23">
        <v>23.8</v>
      </c>
      <c r="N184" s="31">
        <v>22</v>
      </c>
      <c r="O184" s="31">
        <v>19.3</v>
      </c>
      <c r="P184" s="31">
        <v>16.5</v>
      </c>
      <c r="Q184" s="32">
        <v>14.4</v>
      </c>
      <c r="R184" s="31">
        <v>12.7</v>
      </c>
      <c r="S184" s="31">
        <v>10.8</v>
      </c>
      <c r="T184" s="31">
        <v>9</v>
      </c>
      <c r="U184" s="31">
        <v>7.6</v>
      </c>
      <c r="V184" s="32">
        <v>6.1</v>
      </c>
      <c r="W184" s="28">
        <f t="shared" si="8"/>
        <v>0.08511516339532126</v>
      </c>
      <c r="X184" s="28">
        <f>SUM(X$41,$W$46:$W184)</f>
        <v>96.45273652005487</v>
      </c>
      <c r="Y184" s="29">
        <v>5.544</v>
      </c>
    </row>
    <row r="185" spans="1:25" ht="12.75">
      <c r="A185" s="20">
        <v>179</v>
      </c>
      <c r="B185" s="21" t="s">
        <v>116</v>
      </c>
      <c r="C185" s="23">
        <v>22.7</v>
      </c>
      <c r="D185" s="23">
        <v>25.3</v>
      </c>
      <c r="E185" s="23">
        <v>27.3</v>
      </c>
      <c r="F185" s="23">
        <v>29.1</v>
      </c>
      <c r="G185" s="30">
        <v>31.3</v>
      </c>
      <c r="H185" s="23">
        <v>33.5</v>
      </c>
      <c r="I185" s="22">
        <v>33.9</v>
      </c>
      <c r="J185" s="23">
        <v>33.1</v>
      </c>
      <c r="K185" s="23">
        <v>31.9</v>
      </c>
      <c r="L185" s="30">
        <v>30.6</v>
      </c>
      <c r="M185" s="23">
        <v>28.8</v>
      </c>
      <c r="N185" s="31">
        <v>26.7</v>
      </c>
      <c r="O185" s="31">
        <v>24.4</v>
      </c>
      <c r="P185" s="31">
        <v>22.1</v>
      </c>
      <c r="Q185" s="32">
        <v>19.9</v>
      </c>
      <c r="R185" s="31">
        <v>17.9</v>
      </c>
      <c r="S185" s="31">
        <v>15.9</v>
      </c>
      <c r="T185" s="31">
        <v>13.9</v>
      </c>
      <c r="U185" s="31">
        <v>11.9</v>
      </c>
      <c r="V185" s="32">
        <v>10</v>
      </c>
      <c r="W185" s="28">
        <f t="shared" si="8"/>
        <v>0.09578526414563661</v>
      </c>
      <c r="X185" s="28">
        <f>SUM(X$41,$W$46:$W185)</f>
        <v>96.5485217842005</v>
      </c>
      <c r="Y185" s="29">
        <v>6.239</v>
      </c>
    </row>
    <row r="186" spans="1:25" ht="12.75">
      <c r="A186" s="20">
        <v>180</v>
      </c>
      <c r="B186" s="21" t="s">
        <v>177</v>
      </c>
      <c r="C186" s="23">
        <v>29.1</v>
      </c>
      <c r="D186" s="23">
        <v>30.3</v>
      </c>
      <c r="E186" s="23">
        <v>30.7</v>
      </c>
      <c r="F186" s="23">
        <v>31.6</v>
      </c>
      <c r="G186" s="30">
        <v>33.3</v>
      </c>
      <c r="H186" s="23">
        <v>35</v>
      </c>
      <c r="I186" s="22">
        <v>34</v>
      </c>
      <c r="J186" s="23">
        <v>30.3</v>
      </c>
      <c r="K186" s="23">
        <v>25.2</v>
      </c>
      <c r="L186" s="30">
        <v>17</v>
      </c>
      <c r="M186" s="23">
        <v>9.7</v>
      </c>
      <c r="N186" s="31">
        <v>10.8</v>
      </c>
      <c r="O186" s="31">
        <v>9.8</v>
      </c>
      <c r="P186" s="31">
        <v>9.4</v>
      </c>
      <c r="Q186" s="32">
        <v>8.6</v>
      </c>
      <c r="R186" s="31">
        <v>7.6</v>
      </c>
      <c r="S186" s="31">
        <v>6.8</v>
      </c>
      <c r="T186" s="31">
        <v>6.6</v>
      </c>
      <c r="U186" s="31">
        <v>6.4</v>
      </c>
      <c r="V186" s="32">
        <v>5.8</v>
      </c>
      <c r="W186" s="28">
        <f t="shared" si="8"/>
        <v>0.028187489176372624</v>
      </c>
      <c r="X186" s="28">
        <f>SUM(X$41,$W$46:$W186)</f>
        <v>96.57670927337688</v>
      </c>
      <c r="Y186" s="29">
        <v>1.836</v>
      </c>
    </row>
    <row r="187" spans="1:25" ht="12.75">
      <c r="A187" s="20">
        <v>181</v>
      </c>
      <c r="B187" s="21" t="s">
        <v>50</v>
      </c>
      <c r="C187" s="23">
        <v>14.3</v>
      </c>
      <c r="D187" s="23">
        <v>18.8</v>
      </c>
      <c r="E187" s="23">
        <v>19.9</v>
      </c>
      <c r="F187" s="23">
        <v>23.8</v>
      </c>
      <c r="G187" s="30">
        <v>27.1</v>
      </c>
      <c r="H187" s="23">
        <v>29.9</v>
      </c>
      <c r="I187" s="22">
        <v>34.4</v>
      </c>
      <c r="J187" s="23">
        <v>33.2</v>
      </c>
      <c r="K187" s="23">
        <v>32.4</v>
      </c>
      <c r="L187" s="30">
        <v>31.2</v>
      </c>
      <c r="M187" s="23">
        <v>29.6</v>
      </c>
      <c r="N187" s="31">
        <v>29</v>
      </c>
      <c r="O187" s="31">
        <v>27.7</v>
      </c>
      <c r="P187" s="31">
        <v>25.7</v>
      </c>
      <c r="Q187" s="32">
        <v>23.4</v>
      </c>
      <c r="R187" s="31">
        <v>21.2</v>
      </c>
      <c r="S187" s="31">
        <v>19.5</v>
      </c>
      <c r="T187" s="31">
        <v>17.7</v>
      </c>
      <c r="U187" s="31">
        <v>16</v>
      </c>
      <c r="V187" s="32">
        <v>14.4</v>
      </c>
      <c r="W187" s="28">
        <f t="shared" si="8"/>
        <v>0.13034410844629826</v>
      </c>
      <c r="X187" s="28">
        <f>SUM(X$41,$W$46:$W187)</f>
        <v>96.70705338182317</v>
      </c>
      <c r="Y187" s="29">
        <v>8.49</v>
      </c>
    </row>
    <row r="188" spans="1:25" ht="12.75">
      <c r="A188" s="20">
        <v>182</v>
      </c>
      <c r="B188" s="21" t="s">
        <v>128</v>
      </c>
      <c r="C188" s="23">
        <v>23.3</v>
      </c>
      <c r="D188" s="23">
        <v>27.3</v>
      </c>
      <c r="E188" s="23">
        <v>29.5</v>
      </c>
      <c r="F188" s="23">
        <v>32.9</v>
      </c>
      <c r="G188" s="30">
        <v>38</v>
      </c>
      <c r="H188" s="23">
        <v>37.6</v>
      </c>
      <c r="I188" s="22">
        <v>34.5</v>
      </c>
      <c r="J188" s="23">
        <v>28.6</v>
      </c>
      <c r="K188" s="23">
        <v>28.5</v>
      </c>
      <c r="L188" s="30">
        <v>27.6</v>
      </c>
      <c r="M188" s="23">
        <v>25.7</v>
      </c>
      <c r="N188" s="31">
        <v>23.3</v>
      </c>
      <c r="O188" s="31">
        <v>20.8</v>
      </c>
      <c r="P188" s="31">
        <v>18.8</v>
      </c>
      <c r="Q188" s="32">
        <v>17.1</v>
      </c>
      <c r="R188" s="31">
        <v>15.5</v>
      </c>
      <c r="S188" s="31">
        <v>13.9</v>
      </c>
      <c r="T188" s="31">
        <v>12.1</v>
      </c>
      <c r="U188" s="31">
        <v>10.4</v>
      </c>
      <c r="V188" s="32">
        <v>8.8</v>
      </c>
      <c r="W188" s="28">
        <f t="shared" si="8"/>
        <v>0.007246456912444379</v>
      </c>
      <c r="X188" s="28">
        <f>SUM(X$41,$W$46:$W188)</f>
        <v>96.71429983873561</v>
      </c>
      <c r="Y188" s="29">
        <v>0.472</v>
      </c>
    </row>
    <row r="189" spans="1:25" ht="12.75">
      <c r="A189" s="20">
        <v>183</v>
      </c>
      <c r="B189" s="21" t="s">
        <v>155</v>
      </c>
      <c r="C189" s="23">
        <v>27</v>
      </c>
      <c r="D189" s="23">
        <v>27.7</v>
      </c>
      <c r="E189" s="23">
        <v>28.8</v>
      </c>
      <c r="F189" s="23">
        <v>30.8</v>
      </c>
      <c r="G189" s="30">
        <v>33.4</v>
      </c>
      <c r="H189" s="23">
        <v>34</v>
      </c>
      <c r="I189" s="22">
        <v>34.7</v>
      </c>
      <c r="J189" s="23">
        <v>33.2</v>
      </c>
      <c r="K189" s="23">
        <v>29</v>
      </c>
      <c r="L189" s="30">
        <v>22.1</v>
      </c>
      <c r="M189" s="23">
        <v>13.2</v>
      </c>
      <c r="N189" s="31">
        <v>7.3</v>
      </c>
      <c r="O189" s="31">
        <v>5.9</v>
      </c>
      <c r="P189" s="31">
        <v>5.9</v>
      </c>
      <c r="Q189" s="32">
        <v>4.8</v>
      </c>
      <c r="R189" s="31">
        <v>4.6</v>
      </c>
      <c r="S189" s="31">
        <v>4.5</v>
      </c>
      <c r="T189" s="31">
        <v>4.6</v>
      </c>
      <c r="U189" s="31">
        <v>4.6</v>
      </c>
      <c r="V189" s="32">
        <v>4.5</v>
      </c>
      <c r="W189" s="28">
        <f t="shared" si="8"/>
        <v>0.017271745818855776</v>
      </c>
      <c r="X189" s="28">
        <f>SUM(X$41,$W$46:$W189)</f>
        <v>96.73157158455447</v>
      </c>
      <c r="Y189" s="29">
        <v>1.125</v>
      </c>
    </row>
    <row r="190" spans="1:25" ht="12.75">
      <c r="A190" s="20">
        <v>184</v>
      </c>
      <c r="B190" s="21" t="s">
        <v>143</v>
      </c>
      <c r="C190" s="23">
        <v>25.5</v>
      </c>
      <c r="D190" s="23">
        <v>28.6</v>
      </c>
      <c r="E190" s="23">
        <v>30.7</v>
      </c>
      <c r="F190" s="23">
        <v>32.7</v>
      </c>
      <c r="G190" s="30">
        <v>34.2</v>
      </c>
      <c r="H190" s="23">
        <v>34.6</v>
      </c>
      <c r="I190" s="22">
        <v>34.7</v>
      </c>
      <c r="J190" s="23">
        <v>24.5</v>
      </c>
      <c r="K190" s="23">
        <v>20</v>
      </c>
      <c r="L190" s="30">
        <v>19.8</v>
      </c>
      <c r="M190" s="23">
        <v>19.9</v>
      </c>
      <c r="N190" s="31">
        <v>19.3</v>
      </c>
      <c r="O190" s="31">
        <v>17.2</v>
      </c>
      <c r="P190" s="31">
        <v>14</v>
      </c>
      <c r="Q190" s="32">
        <v>10.7</v>
      </c>
      <c r="R190" s="31">
        <v>8.5</v>
      </c>
      <c r="S190" s="31">
        <v>7.6</v>
      </c>
      <c r="T190" s="31">
        <v>7.4</v>
      </c>
      <c r="U190" s="31">
        <v>6.5</v>
      </c>
      <c r="V190" s="32">
        <v>5</v>
      </c>
      <c r="W190" s="28">
        <f t="shared" si="8"/>
        <v>0.09085705933865644</v>
      </c>
      <c r="X190" s="28">
        <f>SUM(X$41,$W$46:$W190)</f>
        <v>96.82242864389313</v>
      </c>
      <c r="Y190" s="29">
        <v>5.918</v>
      </c>
    </row>
    <row r="191" spans="1:25" ht="12.75">
      <c r="A191" s="20">
        <v>185</v>
      </c>
      <c r="B191" s="21" t="s">
        <v>131</v>
      </c>
      <c r="C191" s="23">
        <v>24.2</v>
      </c>
      <c r="D191" s="23">
        <v>25.6</v>
      </c>
      <c r="E191" s="23">
        <v>27.4</v>
      </c>
      <c r="F191" s="23">
        <v>29.2</v>
      </c>
      <c r="G191" s="30">
        <v>29.3</v>
      </c>
      <c r="H191" s="23">
        <v>32</v>
      </c>
      <c r="I191" s="22">
        <v>34.8</v>
      </c>
      <c r="J191" s="23">
        <v>30.6</v>
      </c>
      <c r="K191" s="23">
        <v>23.9</v>
      </c>
      <c r="L191" s="30">
        <v>13.9</v>
      </c>
      <c r="M191" s="23">
        <v>13.5</v>
      </c>
      <c r="N191" s="31">
        <v>14.9</v>
      </c>
      <c r="O191" s="31">
        <v>14.6</v>
      </c>
      <c r="P191" s="31">
        <v>12.1</v>
      </c>
      <c r="Q191" s="32">
        <v>9</v>
      </c>
      <c r="R191" s="31">
        <v>7.2</v>
      </c>
      <c r="S191" s="31">
        <v>6.5</v>
      </c>
      <c r="T191" s="31">
        <v>5.9</v>
      </c>
      <c r="U191" s="31">
        <v>4.6</v>
      </c>
      <c r="V191" s="32">
        <v>2.8</v>
      </c>
      <c r="W191" s="28">
        <f t="shared" si="8"/>
        <v>1.0657972146584773</v>
      </c>
      <c r="X191" s="28">
        <f>SUM(X$41,$W$46:$W191)</f>
        <v>97.8882258585516</v>
      </c>
      <c r="Y191" s="29">
        <v>69.421</v>
      </c>
    </row>
    <row r="192" spans="1:25" ht="12.75">
      <c r="A192" s="20">
        <v>186</v>
      </c>
      <c r="B192" s="21" t="s">
        <v>120</v>
      </c>
      <c r="C192" s="23">
        <v>23</v>
      </c>
      <c r="D192" s="23">
        <v>26.4</v>
      </c>
      <c r="E192" s="23">
        <v>29.7</v>
      </c>
      <c r="F192" s="23">
        <v>31.5</v>
      </c>
      <c r="G192" s="30">
        <v>32.6</v>
      </c>
      <c r="H192" s="23">
        <v>33.6</v>
      </c>
      <c r="I192" s="22">
        <v>35</v>
      </c>
      <c r="J192" s="23">
        <v>30.7</v>
      </c>
      <c r="K192" s="23">
        <v>29.4</v>
      </c>
      <c r="L192" s="30">
        <v>30</v>
      </c>
      <c r="M192" s="23">
        <v>29.1</v>
      </c>
      <c r="N192" s="31">
        <v>26.8</v>
      </c>
      <c r="O192" s="31">
        <v>24.1</v>
      </c>
      <c r="P192" s="31">
        <v>21.6</v>
      </c>
      <c r="Q192" s="32">
        <v>19.8</v>
      </c>
      <c r="R192" s="31">
        <v>18.4</v>
      </c>
      <c r="S192" s="31">
        <v>16.9</v>
      </c>
      <c r="T192" s="31">
        <v>15.1</v>
      </c>
      <c r="U192" s="31">
        <v>13.2</v>
      </c>
      <c r="V192" s="32">
        <v>11.5</v>
      </c>
      <c r="W192" s="28">
        <f t="shared" si="8"/>
        <v>0.012251425034175032</v>
      </c>
      <c r="X192" s="28">
        <f>SUM(X$41,$W$46:$W192)</f>
        <v>97.90047728358579</v>
      </c>
      <c r="Y192" s="29">
        <v>0.798</v>
      </c>
    </row>
    <row r="193" spans="1:25" ht="12.75">
      <c r="A193" s="20">
        <v>187</v>
      </c>
      <c r="B193" s="21" t="s">
        <v>181</v>
      </c>
      <c r="C193" s="23">
        <v>30.8</v>
      </c>
      <c r="D193" s="23">
        <v>31.8</v>
      </c>
      <c r="E193" s="23">
        <v>33.2</v>
      </c>
      <c r="F193" s="23">
        <v>33.7</v>
      </c>
      <c r="G193" s="30">
        <v>34.9</v>
      </c>
      <c r="H193" s="23">
        <v>36.2</v>
      </c>
      <c r="I193" s="22">
        <v>35.4</v>
      </c>
      <c r="J193" s="23">
        <v>31.4</v>
      </c>
      <c r="K193" s="23">
        <v>26.8</v>
      </c>
      <c r="L193" s="30">
        <v>16.6</v>
      </c>
      <c r="M193" s="23">
        <v>8.4</v>
      </c>
      <c r="N193" s="31">
        <v>10</v>
      </c>
      <c r="O193" s="31">
        <v>11</v>
      </c>
      <c r="P193" s="31">
        <v>10.6</v>
      </c>
      <c r="Q193" s="32">
        <v>9.5</v>
      </c>
      <c r="R193" s="31">
        <v>8.5</v>
      </c>
      <c r="S193" s="31">
        <v>7.8</v>
      </c>
      <c r="T193" s="31">
        <v>7.5</v>
      </c>
      <c r="U193" s="31">
        <v>7.3</v>
      </c>
      <c r="V193" s="32">
        <v>6.9</v>
      </c>
      <c r="W193" s="28">
        <f t="shared" si="8"/>
        <v>0.20142693790523358</v>
      </c>
      <c r="X193" s="28">
        <f>SUM(X$41,$W$46:$W193)</f>
        <v>98.10190422149103</v>
      </c>
      <c r="Y193" s="29">
        <v>13.12</v>
      </c>
    </row>
    <row r="194" spans="1:25" ht="12.75">
      <c r="A194" s="20">
        <v>188</v>
      </c>
      <c r="B194" s="21" t="s">
        <v>96</v>
      </c>
      <c r="C194" s="23">
        <v>20.7</v>
      </c>
      <c r="D194" s="23">
        <v>23.7</v>
      </c>
      <c r="E194" s="23">
        <v>30.5</v>
      </c>
      <c r="F194" s="23">
        <v>31.5</v>
      </c>
      <c r="G194" s="30">
        <v>29.8</v>
      </c>
      <c r="H194" s="23">
        <v>34.3</v>
      </c>
      <c r="I194" s="22">
        <v>35.5</v>
      </c>
      <c r="J194" s="23">
        <v>38.8</v>
      </c>
      <c r="K194" s="23">
        <v>38.7</v>
      </c>
      <c r="L194" s="30">
        <v>37</v>
      </c>
      <c r="M194" s="23">
        <v>34.9</v>
      </c>
      <c r="N194" s="31">
        <v>32.2</v>
      </c>
      <c r="O194" s="31">
        <v>29.5</v>
      </c>
      <c r="P194" s="31">
        <v>27</v>
      </c>
      <c r="Q194" s="32">
        <v>24.8</v>
      </c>
      <c r="R194" s="31">
        <v>22.7</v>
      </c>
      <c r="S194" s="31">
        <v>20.5</v>
      </c>
      <c r="T194" s="31">
        <v>18.4</v>
      </c>
      <c r="U194" s="31">
        <v>16.3</v>
      </c>
      <c r="V194" s="32">
        <v>14.6</v>
      </c>
      <c r="W194" s="28">
        <f t="shared" si="8"/>
        <v>0.05775671801825372</v>
      </c>
      <c r="X194" s="28">
        <f>SUM(X$41,$W$46:$W194)</f>
        <v>98.15966093950928</v>
      </c>
      <c r="Y194" s="29">
        <v>3.762</v>
      </c>
    </row>
    <row r="195" spans="1:25" ht="12.75">
      <c r="A195" s="20">
        <v>189</v>
      </c>
      <c r="B195" s="21" t="s">
        <v>107</v>
      </c>
      <c r="C195" s="23">
        <v>21.6</v>
      </c>
      <c r="D195" s="23">
        <v>23.1</v>
      </c>
      <c r="E195" s="23">
        <v>24.5</v>
      </c>
      <c r="F195" s="23">
        <v>24.5</v>
      </c>
      <c r="G195" s="30">
        <v>17.4</v>
      </c>
      <c r="H195" s="35">
        <v>-6.6</v>
      </c>
      <c r="I195" s="22">
        <v>36.6</v>
      </c>
      <c r="J195" s="23">
        <v>32.4</v>
      </c>
      <c r="K195" s="23">
        <v>29.4</v>
      </c>
      <c r="L195" s="30">
        <v>21.6</v>
      </c>
      <c r="M195" s="23">
        <v>17.5</v>
      </c>
      <c r="N195" s="31">
        <v>17.4</v>
      </c>
      <c r="O195" s="31">
        <v>17.9</v>
      </c>
      <c r="P195" s="31">
        <v>17</v>
      </c>
      <c r="Q195" s="32">
        <v>14.9</v>
      </c>
      <c r="R195" s="31">
        <v>12.7</v>
      </c>
      <c r="S195" s="31">
        <v>11.3</v>
      </c>
      <c r="T195" s="31">
        <v>10.2</v>
      </c>
      <c r="U195" s="31">
        <v>9.2</v>
      </c>
      <c r="V195" s="32">
        <v>7.8</v>
      </c>
      <c r="W195" s="28">
        <f t="shared" si="8"/>
        <v>0.21426176413151218</v>
      </c>
      <c r="X195" s="28">
        <f>SUM(X$41,$W$46:$W195)</f>
        <v>98.37392270364079</v>
      </c>
      <c r="Y195" s="29">
        <v>13.956</v>
      </c>
    </row>
    <row r="196" spans="1:25" ht="12.75">
      <c r="A196" s="20">
        <v>190</v>
      </c>
      <c r="B196" s="21" t="s">
        <v>175</v>
      </c>
      <c r="C196" s="23">
        <v>28.8</v>
      </c>
      <c r="D196" s="23">
        <v>29.9</v>
      </c>
      <c r="E196" s="23">
        <v>31</v>
      </c>
      <c r="F196" s="23">
        <v>32.1</v>
      </c>
      <c r="G196" s="30">
        <v>34.2</v>
      </c>
      <c r="H196" s="23">
        <v>35.6</v>
      </c>
      <c r="I196" s="22">
        <v>36.7</v>
      </c>
      <c r="J196" s="23">
        <v>33.5</v>
      </c>
      <c r="K196" s="23">
        <v>28.7</v>
      </c>
      <c r="L196" s="30">
        <v>23.6</v>
      </c>
      <c r="M196" s="23">
        <v>21</v>
      </c>
      <c r="N196" s="31">
        <v>19.9</v>
      </c>
      <c r="O196" s="31">
        <v>18.3</v>
      </c>
      <c r="P196" s="31">
        <v>16.7</v>
      </c>
      <c r="Q196" s="32">
        <v>15</v>
      </c>
      <c r="R196" s="31">
        <v>13.4</v>
      </c>
      <c r="S196" s="31">
        <v>12.1</v>
      </c>
      <c r="T196" s="31">
        <v>10.9</v>
      </c>
      <c r="U196" s="31">
        <v>9.8</v>
      </c>
      <c r="V196" s="32">
        <v>8.6</v>
      </c>
      <c r="W196" s="28">
        <f t="shared" si="8"/>
        <v>0.28532924092749745</v>
      </c>
      <c r="X196" s="28">
        <f>SUM(X$41,$W$46:$W196)</f>
        <v>98.65925194456828</v>
      </c>
      <c r="Y196" s="29">
        <v>18.585</v>
      </c>
    </row>
    <row r="197" spans="1:25" ht="12.75">
      <c r="A197" s="20">
        <v>191</v>
      </c>
      <c r="B197" s="21" t="s">
        <v>164</v>
      </c>
      <c r="C197" s="23">
        <v>27.8</v>
      </c>
      <c r="D197" s="23">
        <v>29.9</v>
      </c>
      <c r="E197" s="23">
        <v>31.2</v>
      </c>
      <c r="F197" s="23">
        <v>32</v>
      </c>
      <c r="G197" s="30">
        <v>32.3</v>
      </c>
      <c r="H197" s="23">
        <v>33.4</v>
      </c>
      <c r="I197" s="22">
        <v>37.1</v>
      </c>
      <c r="J197" s="23">
        <v>33.9</v>
      </c>
      <c r="K197" s="25">
        <v>2</v>
      </c>
      <c r="L197" s="30">
        <v>16.1</v>
      </c>
      <c r="M197" s="23">
        <v>23.3</v>
      </c>
      <c r="N197" s="31">
        <v>27.3</v>
      </c>
      <c r="O197" s="31">
        <v>27.2</v>
      </c>
      <c r="P197" s="31">
        <v>24.5</v>
      </c>
      <c r="Q197" s="32">
        <v>20.6</v>
      </c>
      <c r="R197" s="31">
        <v>17.9</v>
      </c>
      <c r="S197" s="31">
        <v>16.9</v>
      </c>
      <c r="T197" s="31">
        <v>16.3</v>
      </c>
      <c r="U197" s="31">
        <v>15.1</v>
      </c>
      <c r="V197" s="32">
        <v>13.1</v>
      </c>
      <c r="W197" s="28">
        <f t="shared" si="8"/>
        <v>0.1417664896811682</v>
      </c>
      <c r="X197" s="28">
        <f>SUM(X$41,$W$46:$W197)</f>
        <v>98.80101843424946</v>
      </c>
      <c r="Y197" s="29">
        <v>9.234</v>
      </c>
    </row>
    <row r="198" spans="1:25" ht="12.75">
      <c r="A198" s="20">
        <v>192</v>
      </c>
      <c r="B198" s="21" t="s">
        <v>163</v>
      </c>
      <c r="C198" s="23">
        <v>27.8</v>
      </c>
      <c r="D198" s="23">
        <v>30</v>
      </c>
      <c r="E198" s="23">
        <v>32.4</v>
      </c>
      <c r="F198" s="23">
        <v>34.1</v>
      </c>
      <c r="G198" s="30">
        <v>36.4</v>
      </c>
      <c r="H198" s="23">
        <v>37.2</v>
      </c>
      <c r="I198" s="22">
        <v>37.7</v>
      </c>
      <c r="J198" s="23">
        <v>35</v>
      </c>
      <c r="K198" s="23">
        <v>29.2</v>
      </c>
      <c r="L198" s="30">
        <v>26.6</v>
      </c>
      <c r="M198" s="23">
        <v>25.9</v>
      </c>
      <c r="N198" s="31">
        <v>27.4</v>
      </c>
      <c r="O198" s="31">
        <v>25.7</v>
      </c>
      <c r="P198" s="31">
        <v>22.8</v>
      </c>
      <c r="Q198" s="32">
        <v>20.3</v>
      </c>
      <c r="R198" s="31">
        <v>18.8</v>
      </c>
      <c r="S198" s="31">
        <v>17.5</v>
      </c>
      <c r="T198" s="31">
        <v>16</v>
      </c>
      <c r="U198" s="31">
        <v>14.3</v>
      </c>
      <c r="V198" s="32">
        <v>12.6</v>
      </c>
      <c r="W198" s="28">
        <f t="shared" si="8"/>
        <v>0.546539448360397</v>
      </c>
      <c r="X198" s="28">
        <f>SUM(X$41,$W$46:$W198)</f>
        <v>99.34755788260985</v>
      </c>
      <c r="Y198" s="29">
        <v>35.599</v>
      </c>
    </row>
    <row r="199" spans="1:25" ht="12.75">
      <c r="A199" s="20">
        <v>193</v>
      </c>
      <c r="B199" s="21" t="s">
        <v>133</v>
      </c>
      <c r="C199" s="23">
        <v>24.3</v>
      </c>
      <c r="D199" s="23">
        <v>26.3</v>
      </c>
      <c r="E199" s="23">
        <v>28.7</v>
      </c>
      <c r="F199" s="23">
        <v>31.5</v>
      </c>
      <c r="G199" s="30">
        <v>34.9</v>
      </c>
      <c r="H199" s="23">
        <v>37.1</v>
      </c>
      <c r="I199" s="22">
        <v>38.3</v>
      </c>
      <c r="J199" s="23">
        <v>36.4</v>
      </c>
      <c r="K199" s="23">
        <v>30.5</v>
      </c>
      <c r="L199" s="30">
        <v>26.3</v>
      </c>
      <c r="M199" s="23">
        <v>20.7</v>
      </c>
      <c r="N199" s="31">
        <v>19.4</v>
      </c>
      <c r="O199" s="31">
        <v>19.2</v>
      </c>
      <c r="P199" s="31">
        <v>17.7</v>
      </c>
      <c r="Q199" s="32">
        <v>15.5</v>
      </c>
      <c r="R199" s="31">
        <v>13.1</v>
      </c>
      <c r="S199" s="31">
        <v>11</v>
      </c>
      <c r="T199" s="31">
        <v>9.4</v>
      </c>
      <c r="U199" s="31">
        <v>8.3</v>
      </c>
      <c r="V199" s="32">
        <v>6.9</v>
      </c>
      <c r="W199" s="28">
        <f t="shared" si="8"/>
        <v>0.03848912601588572</v>
      </c>
      <c r="X199" s="28">
        <f>SUM(X$41,$W$46:$W199)</f>
        <v>99.38604700862574</v>
      </c>
      <c r="Y199" s="29">
        <v>2.507</v>
      </c>
    </row>
    <row r="200" spans="1:25" ht="12.75">
      <c r="A200" s="20">
        <v>194</v>
      </c>
      <c r="B200" s="21" t="s">
        <v>94</v>
      </c>
      <c r="C200" s="23">
        <v>20.6</v>
      </c>
      <c r="D200" s="23">
        <v>22.7</v>
      </c>
      <c r="E200" s="23">
        <v>24.6</v>
      </c>
      <c r="F200" s="23">
        <v>27.5</v>
      </c>
      <c r="G200" s="30">
        <v>31.3</v>
      </c>
      <c r="H200" s="23">
        <v>35.3</v>
      </c>
      <c r="I200" s="22">
        <v>39</v>
      </c>
      <c r="J200" s="23">
        <v>39.7</v>
      </c>
      <c r="K200" s="23">
        <v>36.7</v>
      </c>
      <c r="L200" s="30">
        <v>32.8</v>
      </c>
      <c r="M200" s="23">
        <v>30.7</v>
      </c>
      <c r="N200" s="31">
        <v>30.9</v>
      </c>
      <c r="O200" s="31">
        <v>29.9</v>
      </c>
      <c r="P200" s="31">
        <v>27.7</v>
      </c>
      <c r="Q200" s="32">
        <v>24.8</v>
      </c>
      <c r="R200" s="31">
        <v>22.3</v>
      </c>
      <c r="S200" s="31">
        <v>20.4</v>
      </c>
      <c r="T200" s="31">
        <v>18.9</v>
      </c>
      <c r="U200" s="31">
        <v>17.3</v>
      </c>
      <c r="V200" s="32">
        <v>15.6</v>
      </c>
      <c r="W200" s="28">
        <f t="shared" si="8"/>
        <v>0.3238797775951835</v>
      </c>
      <c r="X200" s="28">
        <f>SUM(X$41,$W$46:$W200)</f>
        <v>99.70992678622092</v>
      </c>
      <c r="Y200" s="29">
        <v>21.096</v>
      </c>
    </row>
    <row r="201" spans="1:25" ht="12.75">
      <c r="A201" s="20">
        <v>195</v>
      </c>
      <c r="B201" s="21" t="s">
        <v>165</v>
      </c>
      <c r="C201" s="23">
        <v>27.9</v>
      </c>
      <c r="D201" s="23">
        <v>29.9</v>
      </c>
      <c r="E201" s="23">
        <v>31.7</v>
      </c>
      <c r="F201" s="23">
        <v>33.5</v>
      </c>
      <c r="G201" s="30">
        <v>35.5</v>
      </c>
      <c r="H201" s="23">
        <v>37.9</v>
      </c>
      <c r="I201" s="22">
        <v>39</v>
      </c>
      <c r="J201" s="23">
        <v>34.8</v>
      </c>
      <c r="K201" s="23">
        <v>28.7</v>
      </c>
      <c r="L201" s="30">
        <v>26.1</v>
      </c>
      <c r="M201" s="23">
        <v>24.6</v>
      </c>
      <c r="N201" s="31">
        <v>23.3</v>
      </c>
      <c r="O201" s="31">
        <v>20.9</v>
      </c>
      <c r="P201" s="31">
        <v>17.9</v>
      </c>
      <c r="Q201" s="32">
        <v>15</v>
      </c>
      <c r="R201" s="31">
        <v>12.8</v>
      </c>
      <c r="S201" s="31">
        <v>11.1</v>
      </c>
      <c r="T201" s="31">
        <v>9.7</v>
      </c>
      <c r="U201" s="31">
        <v>8.5</v>
      </c>
      <c r="V201" s="32">
        <v>6.9</v>
      </c>
      <c r="W201" s="28">
        <f t="shared" si="8"/>
        <v>0.29007321377907647</v>
      </c>
      <c r="X201" s="28">
        <f>SUM(X$41,$W$46:$W201)</f>
        <v>100</v>
      </c>
      <c r="Y201" s="29">
        <v>18.894</v>
      </c>
    </row>
    <row r="202" spans="1:25" ht="12.75">
      <c r="A202" s="37"/>
      <c r="B202" s="38" t="s">
        <v>205</v>
      </c>
      <c r="C202" s="39">
        <f aca="true" t="shared" si="9" ref="C202:V202">MIN(C$3:C$41,C$46:C$201)</f>
        <v>2.7</v>
      </c>
      <c r="D202" s="39">
        <f t="shared" si="9"/>
        <v>3</v>
      </c>
      <c r="E202" s="39">
        <f t="shared" si="9"/>
        <v>3.3</v>
      </c>
      <c r="F202" s="39">
        <f t="shared" si="9"/>
        <v>2.1</v>
      </c>
      <c r="G202" s="40">
        <f t="shared" si="9"/>
        <v>-0.9</v>
      </c>
      <c r="H202" s="41">
        <f t="shared" si="9"/>
        <v>-20</v>
      </c>
      <c r="I202" s="39">
        <f t="shared" si="9"/>
        <v>-1.3</v>
      </c>
      <c r="J202" s="39">
        <f t="shared" si="9"/>
        <v>-1.8</v>
      </c>
      <c r="K202" s="41">
        <f t="shared" si="9"/>
        <v>-3</v>
      </c>
      <c r="L202" s="42">
        <f t="shared" si="9"/>
        <v>-6.5</v>
      </c>
      <c r="M202" s="41">
        <f t="shared" si="9"/>
        <v>-7.4</v>
      </c>
      <c r="N202" s="41">
        <f t="shared" si="9"/>
        <v>-7.2</v>
      </c>
      <c r="O202" s="41">
        <f t="shared" si="9"/>
        <v>-7.4</v>
      </c>
      <c r="P202" s="41">
        <f t="shared" si="9"/>
        <v>-7.8</v>
      </c>
      <c r="Q202" s="42">
        <f t="shared" si="9"/>
        <v>-8.3</v>
      </c>
      <c r="R202" s="41">
        <f t="shared" si="9"/>
        <v>-8.8</v>
      </c>
      <c r="S202" s="41">
        <f t="shared" si="9"/>
        <v>-9.2</v>
      </c>
      <c r="T202" s="41">
        <f t="shared" si="9"/>
        <v>-9.4</v>
      </c>
      <c r="U202" s="41">
        <f t="shared" si="9"/>
        <v>-9.9</v>
      </c>
      <c r="V202" s="42">
        <f t="shared" si="9"/>
        <v>-10.5</v>
      </c>
      <c r="W202" s="43"/>
      <c r="X202" s="43"/>
      <c r="Y202" s="44"/>
    </row>
    <row r="203" spans="1:25" ht="12.75">
      <c r="A203" s="45"/>
      <c r="B203" s="46" t="s">
        <v>206</v>
      </c>
      <c r="C203" s="47">
        <f aca="true" t="shared" si="10" ref="C203:V203">SUM(C$3:C$41,C$46:C$201)/195</f>
        <v>21.110256410256405</v>
      </c>
      <c r="D203" s="47">
        <f t="shared" si="10"/>
        <v>22.438974358974356</v>
      </c>
      <c r="E203" s="47">
        <f t="shared" si="10"/>
        <v>23.052307692307682</v>
      </c>
      <c r="F203" s="47">
        <f t="shared" si="10"/>
        <v>22.199487179487182</v>
      </c>
      <c r="G203" s="48">
        <f t="shared" si="10"/>
        <v>21.561538461538472</v>
      </c>
      <c r="H203" s="47">
        <f t="shared" si="10"/>
        <v>20.635897435897448</v>
      </c>
      <c r="I203" s="47">
        <f t="shared" si="10"/>
        <v>20.878461538461544</v>
      </c>
      <c r="J203" s="47">
        <f t="shared" si="10"/>
        <v>19.99487179487179</v>
      </c>
      <c r="K203" s="47">
        <f t="shared" si="10"/>
        <v>17.94615384615384</v>
      </c>
      <c r="L203" s="48">
        <f t="shared" si="10"/>
        <v>15.840512820512819</v>
      </c>
      <c r="M203" s="47">
        <f t="shared" si="10"/>
        <v>14.221538461538463</v>
      </c>
      <c r="N203" s="49">
        <f t="shared" si="10"/>
        <v>13.275384615384622</v>
      </c>
      <c r="O203" s="49">
        <f t="shared" si="10"/>
        <v>12.202051282051276</v>
      </c>
      <c r="P203" s="49">
        <f t="shared" si="10"/>
        <v>10.947692307692307</v>
      </c>
      <c r="Q203" s="50">
        <f t="shared" si="10"/>
        <v>9.549230769230768</v>
      </c>
      <c r="R203" s="49">
        <f t="shared" si="10"/>
        <v>8.148717948717952</v>
      </c>
      <c r="S203" s="49">
        <f t="shared" si="10"/>
        <v>6.824615384615385</v>
      </c>
      <c r="T203" s="49">
        <f t="shared" si="10"/>
        <v>5.6153846153846185</v>
      </c>
      <c r="U203" s="49">
        <f t="shared" si="10"/>
        <v>4.495897435897435</v>
      </c>
      <c r="V203" s="50">
        <f t="shared" si="10"/>
        <v>3.4235897435897424</v>
      </c>
      <c r="W203" s="51"/>
      <c r="X203" s="51" t="s">
        <v>207</v>
      </c>
      <c r="Y203" s="52">
        <f>SUM(Y$3:Y$41,Y$46:Y$201)</f>
        <v>6513.527999999998</v>
      </c>
    </row>
    <row r="204" spans="1:25" ht="12.75">
      <c r="A204" s="53"/>
      <c r="B204" s="54" t="s">
        <v>208</v>
      </c>
      <c r="C204" s="55">
        <f aca="true" t="shared" si="11" ref="C204:V204">MAX(C$3:C$41,C$46:C$201)</f>
        <v>37.3</v>
      </c>
      <c r="D204" s="55">
        <f t="shared" si="11"/>
        <v>37.3</v>
      </c>
      <c r="E204" s="55">
        <f t="shared" si="11"/>
        <v>38.1</v>
      </c>
      <c r="F204" s="55">
        <f t="shared" si="11"/>
        <v>43.4</v>
      </c>
      <c r="G204" s="56">
        <f t="shared" si="11"/>
        <v>39.4</v>
      </c>
      <c r="H204" s="55">
        <f t="shared" si="11"/>
        <v>37.9</v>
      </c>
      <c r="I204" s="55">
        <f t="shared" si="11"/>
        <v>39</v>
      </c>
      <c r="J204" s="55">
        <f t="shared" si="11"/>
        <v>39.7</v>
      </c>
      <c r="K204" s="55">
        <f t="shared" si="11"/>
        <v>38.7</v>
      </c>
      <c r="L204" s="56">
        <f t="shared" si="11"/>
        <v>37</v>
      </c>
      <c r="M204" s="55">
        <f t="shared" si="11"/>
        <v>35.6</v>
      </c>
      <c r="N204" s="57">
        <f t="shared" si="11"/>
        <v>35.2</v>
      </c>
      <c r="O204" s="57">
        <f t="shared" si="11"/>
        <v>34.7</v>
      </c>
      <c r="P204" s="57">
        <f t="shared" si="11"/>
        <v>34.1</v>
      </c>
      <c r="Q204" s="58">
        <f t="shared" si="11"/>
        <v>33.5</v>
      </c>
      <c r="R204" s="57">
        <f t="shared" si="11"/>
        <v>32.4</v>
      </c>
      <c r="S204" s="57">
        <f t="shared" si="11"/>
        <v>30.7</v>
      </c>
      <c r="T204" s="57">
        <f t="shared" si="11"/>
        <v>28.6</v>
      </c>
      <c r="U204" s="57">
        <f t="shared" si="11"/>
        <v>26.1</v>
      </c>
      <c r="V204" s="58">
        <f t="shared" si="11"/>
        <v>23.9</v>
      </c>
      <c r="W204" s="59"/>
      <c r="X204" s="59"/>
      <c r="Y204" s="60"/>
    </row>
    <row r="205" spans="1:25" ht="12.75">
      <c r="A205" s="61"/>
      <c r="B205" s="62" t="s">
        <v>48</v>
      </c>
      <c r="C205" s="61">
        <v>0</v>
      </c>
      <c r="D205" s="61">
        <v>0</v>
      </c>
      <c r="E205" s="61">
        <v>0</v>
      </c>
      <c r="F205" s="61">
        <v>0</v>
      </c>
      <c r="G205" s="62">
        <v>0</v>
      </c>
      <c r="H205" s="63">
        <v>2</v>
      </c>
      <c r="I205" s="61">
        <v>0</v>
      </c>
      <c r="J205" s="61">
        <v>0</v>
      </c>
      <c r="K205" s="63">
        <v>6</v>
      </c>
      <c r="L205" s="64">
        <v>7</v>
      </c>
      <c r="M205" s="63">
        <v>10</v>
      </c>
      <c r="N205" s="63">
        <v>11</v>
      </c>
      <c r="O205" s="63">
        <v>15</v>
      </c>
      <c r="P205" s="63">
        <v>19</v>
      </c>
      <c r="Q205" s="64">
        <v>21</v>
      </c>
      <c r="R205" s="63">
        <v>25</v>
      </c>
      <c r="S205" s="63">
        <v>34</v>
      </c>
      <c r="T205" s="63">
        <v>38</v>
      </c>
      <c r="U205" s="63">
        <v>44</v>
      </c>
      <c r="V205" s="64">
        <v>50</v>
      </c>
      <c r="W205" s="61"/>
      <c r="X205" s="61"/>
      <c r="Y205" s="62"/>
    </row>
    <row r="208" ht="12.75">
      <c r="B208" t="s">
        <v>209</v>
      </c>
    </row>
    <row r="209" ht="12.75">
      <c r="B209" t="s">
        <v>210</v>
      </c>
    </row>
    <row r="211" ht="12.75">
      <c r="B211" t="s">
        <v>211</v>
      </c>
    </row>
    <row r="212" ht="12.75">
      <c r="B212" t="s">
        <v>212</v>
      </c>
    </row>
    <row r="213" ht="12.75">
      <c r="B213" t="s">
        <v>213</v>
      </c>
    </row>
    <row r="215" ht="12.75">
      <c r="B215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8"/>
  <dimension ref="A1:Y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70" customWidth="1"/>
    <col min="2" max="2" width="16.7109375" style="0" customWidth="1"/>
    <col min="3" max="22" width="5.8515625" style="71" customWidth="1"/>
    <col min="23" max="23" width="7.7109375" style="72" customWidth="1"/>
    <col min="24" max="24" width="6.28125" style="72" customWidth="1"/>
    <col min="25" max="25" width="9.28125" style="73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5"/>
      <c r="X1" s="5" t="s">
        <v>1</v>
      </c>
      <c r="Y1" s="6"/>
    </row>
    <row r="2" spans="1:25" ht="12.75">
      <c r="A2" s="1"/>
      <c r="B2" s="2"/>
      <c r="C2" s="7">
        <v>1955</v>
      </c>
      <c r="D2" s="7">
        <v>1960</v>
      </c>
      <c r="E2" s="7">
        <v>1965</v>
      </c>
      <c r="F2" s="7">
        <v>1970</v>
      </c>
      <c r="G2" s="8">
        <v>1975</v>
      </c>
      <c r="H2" s="7">
        <v>1980</v>
      </c>
      <c r="I2" s="7">
        <v>1985</v>
      </c>
      <c r="J2" s="7">
        <v>1990</v>
      </c>
      <c r="K2" s="7">
        <v>1995</v>
      </c>
      <c r="L2" s="8">
        <v>2000</v>
      </c>
      <c r="M2" s="7">
        <v>2005</v>
      </c>
      <c r="N2" s="7">
        <v>2010</v>
      </c>
      <c r="O2" s="7">
        <v>2015</v>
      </c>
      <c r="P2" s="7">
        <v>2020</v>
      </c>
      <c r="Q2" s="8">
        <v>2025</v>
      </c>
      <c r="R2" s="7">
        <v>2030</v>
      </c>
      <c r="S2" s="7">
        <v>2035</v>
      </c>
      <c r="T2" s="7">
        <v>2040</v>
      </c>
      <c r="U2" s="7">
        <v>2045</v>
      </c>
      <c r="V2" s="8">
        <v>2050</v>
      </c>
      <c r="W2" s="7" t="s">
        <v>2</v>
      </c>
      <c r="X2" s="7" t="s">
        <v>3</v>
      </c>
      <c r="Y2" s="8" t="s">
        <v>4</v>
      </c>
    </row>
    <row r="3" spans="1:25" ht="12.75">
      <c r="A3" s="9">
        <v>1</v>
      </c>
      <c r="B3" s="10" t="s">
        <v>22</v>
      </c>
      <c r="C3" s="12">
        <v>9.7</v>
      </c>
      <c r="D3" s="12">
        <v>7.5</v>
      </c>
      <c r="E3" s="12">
        <v>3.3</v>
      </c>
      <c r="F3" s="12">
        <v>3.5</v>
      </c>
      <c r="G3" s="13">
        <v>3.9</v>
      </c>
      <c r="H3" s="12">
        <v>3.5</v>
      </c>
      <c r="I3" s="12">
        <v>-1.1</v>
      </c>
      <c r="J3" s="11">
        <v>-1.8</v>
      </c>
      <c r="K3" s="16">
        <v>-2.6</v>
      </c>
      <c r="L3" s="17">
        <v>-3.9</v>
      </c>
      <c r="M3" s="16">
        <v>-3.8</v>
      </c>
      <c r="N3" s="16">
        <v>-3.9</v>
      </c>
      <c r="O3" s="16">
        <v>-4.2</v>
      </c>
      <c r="P3" s="16">
        <v>-4.3</v>
      </c>
      <c r="Q3" s="17">
        <v>-4.6</v>
      </c>
      <c r="R3" s="16">
        <v>-5.1</v>
      </c>
      <c r="S3" s="16">
        <v>-5.6</v>
      </c>
      <c r="T3" s="16">
        <v>-5.8</v>
      </c>
      <c r="U3" s="16">
        <v>-5.7</v>
      </c>
      <c r="V3" s="17">
        <v>-5.5</v>
      </c>
      <c r="W3" s="18">
        <f aca="true" t="shared" si="0" ref="W3:W41">100*$Y3/$Y$203</f>
        <v>0.15484695851464836</v>
      </c>
      <c r="X3" s="18">
        <f>SUM($W$3:$W3)</f>
        <v>0.15484695851464836</v>
      </c>
      <c r="Y3" s="19">
        <v>10.086</v>
      </c>
    </row>
    <row r="4" spans="1:25" ht="12.75">
      <c r="A4" s="20">
        <v>2</v>
      </c>
      <c r="B4" s="21" t="s">
        <v>13</v>
      </c>
      <c r="C4" s="23">
        <v>4.9</v>
      </c>
      <c r="D4" s="23">
        <v>4.9</v>
      </c>
      <c r="E4" s="23">
        <v>6</v>
      </c>
      <c r="F4" s="23">
        <v>3.6</v>
      </c>
      <c r="G4" s="30">
        <v>-0.9</v>
      </c>
      <c r="H4" s="23">
        <v>-1.9</v>
      </c>
      <c r="I4" s="23">
        <v>-1.3</v>
      </c>
      <c r="J4" s="22">
        <v>-0.5</v>
      </c>
      <c r="K4" s="23">
        <v>-1.2</v>
      </c>
      <c r="L4" s="30">
        <v>-1.2</v>
      </c>
      <c r="M4" s="23">
        <v>-1.6</v>
      </c>
      <c r="N4" s="33">
        <v>-2.5</v>
      </c>
      <c r="O4" s="33">
        <v>-3.1</v>
      </c>
      <c r="P4" s="33">
        <v>-3.4</v>
      </c>
      <c r="Q4" s="34">
        <v>-3.8</v>
      </c>
      <c r="R4" s="33">
        <v>-4.4</v>
      </c>
      <c r="S4" s="33">
        <v>-4.9</v>
      </c>
      <c r="T4" s="33">
        <v>-5.3</v>
      </c>
      <c r="U4" s="33">
        <v>-5.6</v>
      </c>
      <c r="V4" s="34">
        <v>-5.7</v>
      </c>
      <c r="W4" s="28">
        <f t="shared" si="0"/>
        <v>1.2689282981511716</v>
      </c>
      <c r="X4" s="28">
        <f>SUM($W$3:$W4)</f>
        <v>1.42377525666582</v>
      </c>
      <c r="Y4" s="29">
        <v>82.652</v>
      </c>
    </row>
    <row r="5" spans="1:25" ht="12.75">
      <c r="A5" s="20">
        <v>3</v>
      </c>
      <c r="B5" s="21" t="s">
        <v>21</v>
      </c>
      <c r="C5" s="23">
        <v>8.9</v>
      </c>
      <c r="D5" s="23">
        <v>7.7</v>
      </c>
      <c r="E5" s="23">
        <v>7.5</v>
      </c>
      <c r="F5" s="23">
        <v>6.4</v>
      </c>
      <c r="G5" s="30">
        <v>4.5</v>
      </c>
      <c r="H5" s="23">
        <v>1.9</v>
      </c>
      <c r="I5" s="23">
        <v>-0.7999999999999989</v>
      </c>
      <c r="J5" s="22">
        <v>-0.1999999999999993</v>
      </c>
      <c r="K5" s="23">
        <v>1.2</v>
      </c>
      <c r="L5" s="30">
        <v>1.2</v>
      </c>
      <c r="M5" s="23">
        <v>1.3</v>
      </c>
      <c r="N5" s="31">
        <v>0.8999999999999986</v>
      </c>
      <c r="O5" s="31">
        <v>0.1999999999999993</v>
      </c>
      <c r="P5" s="31">
        <v>0.09999999999999964</v>
      </c>
      <c r="Q5" s="32">
        <v>0.09999999999999964</v>
      </c>
      <c r="R5" s="31">
        <v>-0.1999999999999993</v>
      </c>
      <c r="S5" s="26">
        <v>-1</v>
      </c>
      <c r="T5" s="26">
        <v>-1.7</v>
      </c>
      <c r="U5" s="35">
        <v>-2.2</v>
      </c>
      <c r="V5" s="36">
        <v>-2.2</v>
      </c>
      <c r="W5" s="28">
        <f t="shared" si="0"/>
        <v>0.08316537520065934</v>
      </c>
      <c r="X5" s="28">
        <f>SUM($W$3:$W5)</f>
        <v>1.5069406318664793</v>
      </c>
      <c r="Y5" s="29">
        <v>5.417</v>
      </c>
    </row>
    <row r="6" spans="1:25" ht="12.75">
      <c r="A6" s="20">
        <v>4</v>
      </c>
      <c r="B6" s="21" t="s">
        <v>18</v>
      </c>
      <c r="C6" s="23">
        <v>8.5</v>
      </c>
      <c r="D6" s="23">
        <v>5.5</v>
      </c>
      <c r="E6" s="23">
        <v>4.2</v>
      </c>
      <c r="F6" s="23">
        <v>2.9</v>
      </c>
      <c r="G6" s="30">
        <v>5</v>
      </c>
      <c r="H6" s="23">
        <v>5</v>
      </c>
      <c r="I6" s="23">
        <v>0.8999999999999986</v>
      </c>
      <c r="J6" s="22">
        <v>0.29999999999999893</v>
      </c>
      <c r="K6" s="23">
        <v>0</v>
      </c>
      <c r="L6" s="30">
        <v>-2</v>
      </c>
      <c r="M6" s="23">
        <v>-1.8</v>
      </c>
      <c r="N6" s="31">
        <v>-1.7</v>
      </c>
      <c r="O6" s="33">
        <v>-2.3</v>
      </c>
      <c r="P6" s="33">
        <v>-3.1</v>
      </c>
      <c r="Q6" s="34">
        <v>-4.1</v>
      </c>
      <c r="R6" s="33">
        <v>-5.2</v>
      </c>
      <c r="S6" s="33">
        <v>-6</v>
      </c>
      <c r="T6" s="33">
        <v>-6.3</v>
      </c>
      <c r="U6" s="33">
        <v>-6.5</v>
      </c>
      <c r="V6" s="34">
        <v>-6.7</v>
      </c>
      <c r="W6" s="28">
        <f t="shared" si="0"/>
        <v>0.15647434078735833</v>
      </c>
      <c r="X6" s="28">
        <f>SUM($W$3:$W6)</f>
        <v>1.6634149726538376</v>
      </c>
      <c r="Y6" s="29">
        <v>10.192</v>
      </c>
    </row>
    <row r="7" spans="1:25" ht="12.75">
      <c r="A7" s="20">
        <v>5</v>
      </c>
      <c r="B7" s="21" t="s">
        <v>5</v>
      </c>
      <c r="C7" s="23">
        <v>2.7</v>
      </c>
      <c r="D7" s="23">
        <v>4.3</v>
      </c>
      <c r="E7" s="23">
        <v>5.9</v>
      </c>
      <c r="F7" s="23">
        <v>4</v>
      </c>
      <c r="G7" s="30">
        <v>0.9</v>
      </c>
      <c r="H7" s="23">
        <v>-0.8000000000000007</v>
      </c>
      <c r="I7" s="23">
        <v>0</v>
      </c>
      <c r="J7" s="22">
        <v>0.4</v>
      </c>
      <c r="K7" s="23">
        <v>1.4</v>
      </c>
      <c r="L7" s="30">
        <v>0.3000000000000007</v>
      </c>
      <c r="M7" s="23">
        <v>0</v>
      </c>
      <c r="N7" s="31">
        <v>-0.20000000000000107</v>
      </c>
      <c r="O7" s="31">
        <v>-0.6</v>
      </c>
      <c r="P7" s="31">
        <v>-0.9</v>
      </c>
      <c r="Q7" s="32">
        <v>-1.2</v>
      </c>
      <c r="R7" s="31">
        <v>-1.8</v>
      </c>
      <c r="S7" s="33">
        <v>-2.5</v>
      </c>
      <c r="T7" s="33">
        <v>-3.1</v>
      </c>
      <c r="U7" s="33">
        <v>-3.4</v>
      </c>
      <c r="V7" s="34">
        <v>-3.6</v>
      </c>
      <c r="W7" s="28">
        <f t="shared" si="0"/>
        <v>0.12730428118217968</v>
      </c>
      <c r="X7" s="28">
        <f>SUM($W$3:$W7)</f>
        <v>1.7907192538360173</v>
      </c>
      <c r="Y7" s="29">
        <v>8.292</v>
      </c>
    </row>
    <row r="8" spans="1:25" ht="12.75">
      <c r="A8" s="20">
        <v>6</v>
      </c>
      <c r="B8" s="21" t="s">
        <v>17</v>
      </c>
      <c r="C8" s="23">
        <v>8.4</v>
      </c>
      <c r="D8" s="23">
        <v>8.4</v>
      </c>
      <c r="E8" s="23">
        <v>9</v>
      </c>
      <c r="F8" s="23">
        <v>8.1</v>
      </c>
      <c r="G8" s="30">
        <v>6.3</v>
      </c>
      <c r="H8" s="23">
        <v>3.2</v>
      </c>
      <c r="I8" s="23">
        <v>1</v>
      </c>
      <c r="J8" s="22">
        <v>0.4</v>
      </c>
      <c r="K8" s="23">
        <v>0</v>
      </c>
      <c r="L8" s="30">
        <v>-0.7000000000000011</v>
      </c>
      <c r="M8" s="23">
        <v>-0.5</v>
      </c>
      <c r="N8" s="31">
        <v>-1.3</v>
      </c>
      <c r="O8" s="33">
        <v>-2.6</v>
      </c>
      <c r="P8" s="33">
        <v>-3.6</v>
      </c>
      <c r="Q8" s="34">
        <v>-4.1</v>
      </c>
      <c r="R8" s="33">
        <v>-4.3</v>
      </c>
      <c r="S8" s="33">
        <v>-4.4</v>
      </c>
      <c r="T8" s="33">
        <v>-4.7</v>
      </c>
      <c r="U8" s="33">
        <v>-5.1</v>
      </c>
      <c r="V8" s="34">
        <v>-5.7</v>
      </c>
      <c r="W8" s="28">
        <f t="shared" si="0"/>
        <v>0.9003722713712144</v>
      </c>
      <c r="X8" s="28">
        <f>SUM($W$3:$W8)</f>
        <v>2.6910915252072316</v>
      </c>
      <c r="Y8" s="29">
        <v>58.646</v>
      </c>
    </row>
    <row r="9" spans="1:25" ht="12.75">
      <c r="A9" s="20">
        <v>7</v>
      </c>
      <c r="B9" s="21" t="s">
        <v>28</v>
      </c>
      <c r="C9" s="23">
        <v>10.9</v>
      </c>
      <c r="D9" s="23">
        <v>9.8</v>
      </c>
      <c r="E9" s="23">
        <v>8.4</v>
      </c>
      <c r="F9" s="23">
        <v>7.1</v>
      </c>
      <c r="G9" s="30">
        <v>6.5</v>
      </c>
      <c r="H9" s="23">
        <v>5.2</v>
      </c>
      <c r="I9" s="23">
        <v>2.6</v>
      </c>
      <c r="J9" s="22">
        <v>1</v>
      </c>
      <c r="K9" s="33">
        <v>-2.6</v>
      </c>
      <c r="L9" s="34">
        <v>-6.1</v>
      </c>
      <c r="M9" s="33">
        <v>-5.5</v>
      </c>
      <c r="N9" s="33">
        <v>-5.9</v>
      </c>
      <c r="O9" s="33">
        <v>-6.6</v>
      </c>
      <c r="P9" s="33">
        <v>-7.3</v>
      </c>
      <c r="Q9" s="34">
        <v>-8.1</v>
      </c>
      <c r="R9" s="33">
        <v>-8.7</v>
      </c>
      <c r="S9" s="33">
        <v>-9.1</v>
      </c>
      <c r="T9" s="33">
        <v>-9.4</v>
      </c>
      <c r="U9" s="33">
        <v>-9.8</v>
      </c>
      <c r="V9" s="34">
        <v>-10.4</v>
      </c>
      <c r="W9" s="28">
        <f t="shared" si="0"/>
        <v>0.11890637454847824</v>
      </c>
      <c r="X9" s="28">
        <f>SUM($W$3:$W9)</f>
        <v>2.80999789975571</v>
      </c>
      <c r="Y9" s="29">
        <v>7.745</v>
      </c>
    </row>
    <row r="10" spans="1:25" ht="12.75">
      <c r="A10" s="20">
        <v>8</v>
      </c>
      <c r="B10" s="21" t="s">
        <v>11</v>
      </c>
      <c r="C10" s="23">
        <v>4.4</v>
      </c>
      <c r="D10" s="23">
        <v>5.3</v>
      </c>
      <c r="E10" s="23">
        <v>4.6</v>
      </c>
      <c r="F10" s="23">
        <v>2.7</v>
      </c>
      <c r="G10" s="30">
        <v>1.5</v>
      </c>
      <c r="H10" s="23">
        <v>0.5</v>
      </c>
      <c r="I10" s="23">
        <v>0.5</v>
      </c>
      <c r="J10" s="22">
        <v>1.3</v>
      </c>
      <c r="K10" s="23">
        <v>1.4</v>
      </c>
      <c r="L10" s="30">
        <v>0.8999999999999986</v>
      </c>
      <c r="M10" s="23">
        <v>0.5</v>
      </c>
      <c r="N10" s="31">
        <v>0.4</v>
      </c>
      <c r="O10" s="31">
        <v>-0.20000000000000107</v>
      </c>
      <c r="P10" s="31">
        <v>-0.6</v>
      </c>
      <c r="Q10" s="32">
        <v>-0.8000000000000007</v>
      </c>
      <c r="R10" s="31">
        <v>-1.1</v>
      </c>
      <c r="S10" s="31">
        <v>-1.7</v>
      </c>
      <c r="T10" s="33">
        <v>-2.3</v>
      </c>
      <c r="U10" s="33">
        <v>-2.9</v>
      </c>
      <c r="V10" s="34">
        <v>-3.1</v>
      </c>
      <c r="W10" s="28">
        <f t="shared" si="0"/>
        <v>0.1596369893550777</v>
      </c>
      <c r="X10" s="28">
        <f>SUM($W$3:$W10)</f>
        <v>2.9696348891107878</v>
      </c>
      <c r="Y10" s="29">
        <v>10.398</v>
      </c>
    </row>
    <row r="11" spans="1:25" ht="12.75">
      <c r="A11" s="20">
        <v>9</v>
      </c>
      <c r="B11" s="21" t="s">
        <v>8</v>
      </c>
      <c r="C11" s="23">
        <v>3</v>
      </c>
      <c r="D11" s="23">
        <v>3</v>
      </c>
      <c r="E11" s="23">
        <v>5.5</v>
      </c>
      <c r="F11" s="23">
        <v>3.7</v>
      </c>
      <c r="G11" s="30">
        <v>0.7000000000000011</v>
      </c>
      <c r="H11" s="23">
        <v>-0.6</v>
      </c>
      <c r="I11" s="23">
        <v>-0.09999999999999964</v>
      </c>
      <c r="J11" s="22">
        <v>1.4</v>
      </c>
      <c r="K11" s="23">
        <v>0.4</v>
      </c>
      <c r="L11" s="30">
        <v>0.3000000000000007</v>
      </c>
      <c r="M11" s="23">
        <v>0.6</v>
      </c>
      <c r="N11" s="31">
        <v>-0.09999999999999964</v>
      </c>
      <c r="O11" s="31">
        <v>-0.9</v>
      </c>
      <c r="P11" s="31">
        <v>-1.3</v>
      </c>
      <c r="Q11" s="32">
        <v>-1.7</v>
      </c>
      <c r="R11" s="33">
        <v>-2.4</v>
      </c>
      <c r="S11" s="33">
        <v>-3.3</v>
      </c>
      <c r="T11" s="33">
        <v>-4.3</v>
      </c>
      <c r="U11" s="33">
        <v>-5.1</v>
      </c>
      <c r="V11" s="34">
        <v>-5.5</v>
      </c>
      <c r="W11" s="28">
        <f t="shared" si="0"/>
        <v>0.00228754677956401</v>
      </c>
      <c r="X11" s="28">
        <f>SUM($W$3:$W11)</f>
        <v>2.971922435890352</v>
      </c>
      <c r="Y11" s="29">
        <v>0.149</v>
      </c>
    </row>
    <row r="12" spans="1:25" ht="12.75">
      <c r="A12" s="20">
        <v>10</v>
      </c>
      <c r="B12" s="21" t="s">
        <v>7</v>
      </c>
      <c r="C12" s="23">
        <v>3</v>
      </c>
      <c r="D12" s="23">
        <v>4</v>
      </c>
      <c r="E12" s="23">
        <v>4</v>
      </c>
      <c r="F12" s="23">
        <v>2.1</v>
      </c>
      <c r="G12" s="30">
        <v>-0.5</v>
      </c>
      <c r="H12" s="23">
        <v>-0.4</v>
      </c>
      <c r="I12" s="23">
        <v>0.4</v>
      </c>
      <c r="J12" s="22">
        <v>1.4</v>
      </c>
      <c r="K12" s="23">
        <v>2.7</v>
      </c>
      <c r="L12" s="30">
        <v>3.8</v>
      </c>
      <c r="M12" s="23">
        <v>3.1</v>
      </c>
      <c r="N12" s="31">
        <v>2.8</v>
      </c>
      <c r="O12" s="26">
        <v>2.7</v>
      </c>
      <c r="P12" s="26">
        <v>3.2</v>
      </c>
      <c r="Q12" s="27">
        <v>3.8</v>
      </c>
      <c r="R12" s="26">
        <v>4.2</v>
      </c>
      <c r="S12" s="26">
        <v>3.8</v>
      </c>
      <c r="T12" s="26">
        <v>3.2</v>
      </c>
      <c r="U12" s="26">
        <v>2.8</v>
      </c>
      <c r="V12" s="27">
        <v>2.7</v>
      </c>
      <c r="W12" s="28">
        <f t="shared" si="0"/>
        <v>0.007016166968192971</v>
      </c>
      <c r="X12" s="28">
        <f>SUM($W$3:$W12)</f>
        <v>2.978938602858545</v>
      </c>
      <c r="Y12" s="29">
        <v>0.457</v>
      </c>
    </row>
    <row r="13" spans="1:25" ht="12.75">
      <c r="A13" s="20">
        <v>11</v>
      </c>
      <c r="B13" s="21" t="s">
        <v>34</v>
      </c>
      <c r="C13" s="23">
        <v>12.2</v>
      </c>
      <c r="D13" s="23">
        <v>12</v>
      </c>
      <c r="E13" s="23">
        <v>10.3</v>
      </c>
      <c r="F13" s="23">
        <v>9.9</v>
      </c>
      <c r="G13" s="30">
        <v>7.3</v>
      </c>
      <c r="H13" s="23">
        <v>6.9</v>
      </c>
      <c r="I13" s="23">
        <v>4.7</v>
      </c>
      <c r="J13" s="22">
        <v>1.4</v>
      </c>
      <c r="K13" s="23">
        <v>0.4</v>
      </c>
      <c r="L13" s="30">
        <v>0.3999999999999986</v>
      </c>
      <c r="M13" s="23">
        <v>-0.5</v>
      </c>
      <c r="N13" s="31">
        <v>-0.6</v>
      </c>
      <c r="O13" s="31">
        <v>-1.7</v>
      </c>
      <c r="P13" s="33">
        <v>-2.6</v>
      </c>
      <c r="Q13" s="34">
        <v>-3.4</v>
      </c>
      <c r="R13" s="33">
        <v>-3.7</v>
      </c>
      <c r="S13" s="33">
        <v>-3.9</v>
      </c>
      <c r="T13" s="33">
        <v>-4.2</v>
      </c>
      <c r="U13" s="33">
        <v>-4.6</v>
      </c>
      <c r="V13" s="34">
        <v>-5.1</v>
      </c>
      <c r="W13" s="28">
        <f t="shared" si="0"/>
        <v>0.17041455874604372</v>
      </c>
      <c r="X13" s="28">
        <f>SUM($W$3:$W13)</f>
        <v>3.149353161604589</v>
      </c>
      <c r="Y13" s="29">
        <v>11.1</v>
      </c>
    </row>
    <row r="14" spans="1:25" ht="12.75">
      <c r="A14" s="20">
        <v>12</v>
      </c>
      <c r="B14" s="21" t="s">
        <v>19</v>
      </c>
      <c r="C14" s="23">
        <v>8.6</v>
      </c>
      <c r="D14" s="23">
        <v>8.3</v>
      </c>
      <c r="E14" s="23">
        <v>7.3</v>
      </c>
      <c r="F14" s="23">
        <v>5.8</v>
      </c>
      <c r="G14" s="30">
        <v>4.5</v>
      </c>
      <c r="H14" s="23">
        <v>4.8</v>
      </c>
      <c r="I14" s="23">
        <v>3.1</v>
      </c>
      <c r="J14" s="22">
        <v>1.7</v>
      </c>
      <c r="K14" s="23">
        <v>0</v>
      </c>
      <c r="L14" s="30">
        <v>-0.6</v>
      </c>
      <c r="M14" s="33">
        <v>-2.4</v>
      </c>
      <c r="N14" s="33">
        <v>-3.1</v>
      </c>
      <c r="O14" s="33">
        <v>-3.5</v>
      </c>
      <c r="P14" s="33">
        <v>-3.9</v>
      </c>
      <c r="Q14" s="34">
        <v>-4.4</v>
      </c>
      <c r="R14" s="33">
        <v>-5</v>
      </c>
      <c r="S14" s="33">
        <v>-5.7</v>
      </c>
      <c r="T14" s="33">
        <v>-6.1</v>
      </c>
      <c r="U14" s="33">
        <v>-6.2</v>
      </c>
      <c r="V14" s="34">
        <v>-6.3</v>
      </c>
      <c r="W14" s="28">
        <f t="shared" si="0"/>
        <v>0.06986996908587792</v>
      </c>
      <c r="X14" s="28">
        <f>SUM($W$3:$W14)</f>
        <v>3.219223130690467</v>
      </c>
      <c r="Y14" s="29">
        <v>4.551</v>
      </c>
    </row>
    <row r="15" spans="1:25" ht="12.75">
      <c r="A15" s="20">
        <v>13</v>
      </c>
      <c r="B15" s="21" t="s">
        <v>14</v>
      </c>
      <c r="C15" s="23">
        <v>5.7</v>
      </c>
      <c r="D15" s="23">
        <v>4.9</v>
      </c>
      <c r="E15" s="23">
        <v>4.7</v>
      </c>
      <c r="F15" s="23">
        <v>4.6</v>
      </c>
      <c r="G15" s="30">
        <v>3.2</v>
      </c>
      <c r="H15" s="23">
        <v>0.7999999999999989</v>
      </c>
      <c r="I15" s="23">
        <v>0.3000000000000007</v>
      </c>
      <c r="J15" s="22">
        <v>1.8</v>
      </c>
      <c r="K15" s="23">
        <v>2.7</v>
      </c>
      <c r="L15" s="30">
        <v>-0.1999999999999993</v>
      </c>
      <c r="M15" s="23">
        <v>0.4</v>
      </c>
      <c r="N15" s="31">
        <v>1.2</v>
      </c>
      <c r="O15" s="31">
        <v>1.5</v>
      </c>
      <c r="P15" s="31">
        <v>1.8</v>
      </c>
      <c r="Q15" s="27">
        <v>1.5</v>
      </c>
      <c r="R15" s="26">
        <v>0.6999999999999993</v>
      </c>
      <c r="S15" s="26">
        <v>-0.09999999999999964</v>
      </c>
      <c r="T15" s="26">
        <v>-0.4</v>
      </c>
      <c r="U15" s="26">
        <v>-0.1999999999999993</v>
      </c>
      <c r="V15" s="27">
        <v>0</v>
      </c>
      <c r="W15" s="28">
        <f t="shared" si="0"/>
        <v>0.13875736774294983</v>
      </c>
      <c r="X15" s="28">
        <f>SUM($W$3:$W15)</f>
        <v>3.3579804984334167</v>
      </c>
      <c r="Y15" s="29">
        <v>9.038</v>
      </c>
    </row>
    <row r="16" spans="1:25" ht="12.75">
      <c r="A16" s="20">
        <v>14</v>
      </c>
      <c r="B16" s="21" t="s">
        <v>9</v>
      </c>
      <c r="C16" s="23">
        <v>4.2</v>
      </c>
      <c r="D16" s="23">
        <v>4.9</v>
      </c>
      <c r="E16" s="23">
        <v>6.6</v>
      </c>
      <c r="F16" s="23">
        <v>5.7</v>
      </c>
      <c r="G16" s="30">
        <v>2.7</v>
      </c>
      <c r="H16" s="23">
        <v>0.5</v>
      </c>
      <c r="I16" s="23">
        <v>1.7</v>
      </c>
      <c r="J16" s="22">
        <v>2.3</v>
      </c>
      <c r="K16" s="23">
        <v>1.9</v>
      </c>
      <c r="L16" s="30">
        <v>1.4</v>
      </c>
      <c r="M16" s="23">
        <v>1.4</v>
      </c>
      <c r="N16" s="31">
        <v>2.1</v>
      </c>
      <c r="O16" s="31">
        <v>2</v>
      </c>
      <c r="P16" s="31">
        <v>1.8</v>
      </c>
      <c r="Q16" s="27">
        <v>1.5</v>
      </c>
      <c r="R16" s="26">
        <v>1</v>
      </c>
      <c r="S16" s="26">
        <v>0.3000000000000007</v>
      </c>
      <c r="T16" s="26">
        <v>0</v>
      </c>
      <c r="U16" s="26">
        <v>-0.1999999999999993</v>
      </c>
      <c r="V16" s="27">
        <v>-0.3000000000000007</v>
      </c>
      <c r="W16" s="28">
        <f t="shared" si="0"/>
        <v>0.9249211794284147</v>
      </c>
      <c r="X16" s="28">
        <f>SUM($W$3:$W16)</f>
        <v>4.282901677861831</v>
      </c>
      <c r="Y16" s="29">
        <v>60.245</v>
      </c>
    </row>
    <row r="17" spans="1:25" ht="12.75">
      <c r="A17" s="20">
        <v>15</v>
      </c>
      <c r="B17" s="21" t="s">
        <v>31</v>
      </c>
      <c r="C17" s="23">
        <v>11.4</v>
      </c>
      <c r="D17" s="23">
        <v>9.1</v>
      </c>
      <c r="E17" s="23">
        <v>8.3</v>
      </c>
      <c r="F17" s="23">
        <v>7.4</v>
      </c>
      <c r="G17" s="30">
        <v>6.5</v>
      </c>
      <c r="H17" s="23">
        <v>6.3</v>
      </c>
      <c r="I17" s="23">
        <v>3.7</v>
      </c>
      <c r="J17" s="22">
        <v>2.3</v>
      </c>
      <c r="K17" s="23">
        <v>0</v>
      </c>
      <c r="L17" s="30">
        <v>-0.4</v>
      </c>
      <c r="M17" s="23">
        <v>-0.5</v>
      </c>
      <c r="N17" s="31">
        <v>-0.9</v>
      </c>
      <c r="O17" s="31">
        <v>-1.8</v>
      </c>
      <c r="P17" s="33">
        <v>-3</v>
      </c>
      <c r="Q17" s="34">
        <v>-4.3</v>
      </c>
      <c r="R17" s="33">
        <v>-5.2</v>
      </c>
      <c r="S17" s="33">
        <v>-5.9</v>
      </c>
      <c r="T17" s="33">
        <v>-6.6</v>
      </c>
      <c r="U17" s="33">
        <v>-7.2</v>
      </c>
      <c r="V17" s="34">
        <v>-7.8</v>
      </c>
      <c r="W17" s="28">
        <f t="shared" si="0"/>
        <v>0.03068997323723796</v>
      </c>
      <c r="X17" s="28">
        <f>SUM($W$3:$W17)</f>
        <v>4.3135916510990695</v>
      </c>
      <c r="Y17" s="29">
        <v>1.999</v>
      </c>
    </row>
    <row r="18" spans="1:25" ht="12.75">
      <c r="A18" s="20">
        <v>16</v>
      </c>
      <c r="B18" s="21" t="s">
        <v>55</v>
      </c>
      <c r="C18" s="25">
        <v>14.9</v>
      </c>
      <c r="D18" s="23">
        <v>14.4</v>
      </c>
      <c r="E18" s="23">
        <v>10.3</v>
      </c>
      <c r="F18" s="23">
        <v>7.2</v>
      </c>
      <c r="G18" s="30">
        <v>6</v>
      </c>
      <c r="H18" s="23">
        <v>4.2</v>
      </c>
      <c r="I18" s="23">
        <v>3.3</v>
      </c>
      <c r="J18" s="22">
        <v>2.5</v>
      </c>
      <c r="K18" s="33">
        <v>-2.4</v>
      </c>
      <c r="L18" s="34">
        <v>-6.5</v>
      </c>
      <c r="M18" s="33">
        <v>-7.4</v>
      </c>
      <c r="N18" s="33">
        <v>-7.2</v>
      </c>
      <c r="O18" s="33">
        <v>-7.4</v>
      </c>
      <c r="P18" s="33">
        <v>-7.8</v>
      </c>
      <c r="Q18" s="34">
        <v>-8.3</v>
      </c>
      <c r="R18" s="33">
        <v>-8.8</v>
      </c>
      <c r="S18" s="33">
        <v>-9.2</v>
      </c>
      <c r="T18" s="33">
        <v>-9.4</v>
      </c>
      <c r="U18" s="33">
        <v>-9.9</v>
      </c>
      <c r="V18" s="34">
        <v>-10.5</v>
      </c>
      <c r="W18" s="28">
        <f t="shared" si="0"/>
        <v>0.7203162402925116</v>
      </c>
      <c r="X18" s="28">
        <f>SUM($W$3:$W18)</f>
        <v>5.033907891391581</v>
      </c>
      <c r="Y18" s="29">
        <v>46.918</v>
      </c>
    </row>
    <row r="19" spans="1:25" ht="12.75">
      <c r="A19" s="20">
        <v>17</v>
      </c>
      <c r="B19" s="21" t="s">
        <v>25</v>
      </c>
      <c r="C19" s="23">
        <v>10.5</v>
      </c>
      <c r="D19" s="23">
        <v>9.3</v>
      </c>
      <c r="E19" s="23">
        <v>7.9</v>
      </c>
      <c r="F19" s="23">
        <v>7.9</v>
      </c>
      <c r="G19" s="30">
        <v>5.8</v>
      </c>
      <c r="H19" s="23">
        <v>2.9</v>
      </c>
      <c r="I19" s="23">
        <v>2.1</v>
      </c>
      <c r="J19" s="22">
        <v>2.6</v>
      </c>
      <c r="K19" s="23">
        <v>3.5</v>
      </c>
      <c r="L19" s="30">
        <v>3.5</v>
      </c>
      <c r="M19" s="23">
        <v>2.8</v>
      </c>
      <c r="N19" s="31">
        <v>2.8</v>
      </c>
      <c r="O19" s="26">
        <v>2.8</v>
      </c>
      <c r="P19" s="26">
        <v>2.9</v>
      </c>
      <c r="Q19" s="27">
        <v>2.9</v>
      </c>
      <c r="R19" s="26">
        <v>2.4</v>
      </c>
      <c r="S19" s="26">
        <v>1.5</v>
      </c>
      <c r="T19" s="26">
        <v>0.7000000000000011</v>
      </c>
      <c r="U19" s="26">
        <v>0.1999999999999993</v>
      </c>
      <c r="V19" s="27">
        <v>0.09999999999999964</v>
      </c>
      <c r="W19" s="28">
        <f t="shared" si="0"/>
        <v>0.07122100342548619</v>
      </c>
      <c r="X19" s="28">
        <f>SUM($W$3:$W19)</f>
        <v>5.105128894817067</v>
      </c>
      <c r="Y19" s="29">
        <v>4.639</v>
      </c>
    </row>
    <row r="20" spans="1:25" ht="12.75">
      <c r="A20" s="20">
        <v>18</v>
      </c>
      <c r="B20" s="21" t="s">
        <v>35</v>
      </c>
      <c r="C20" s="23">
        <v>12.3</v>
      </c>
      <c r="D20" s="23">
        <v>12.8</v>
      </c>
      <c r="E20" s="23">
        <v>13.3</v>
      </c>
      <c r="F20" s="25">
        <v>11.4</v>
      </c>
      <c r="G20" s="30">
        <v>9.1</v>
      </c>
      <c r="H20" s="23">
        <v>8</v>
      </c>
      <c r="I20" s="23">
        <v>5.2</v>
      </c>
      <c r="J20" s="22">
        <v>2.6</v>
      </c>
      <c r="K20" s="23">
        <v>1.1</v>
      </c>
      <c r="L20" s="30">
        <v>0.5</v>
      </c>
      <c r="M20" s="23">
        <v>0.5</v>
      </c>
      <c r="N20" s="31">
        <v>-0.09999999999999964</v>
      </c>
      <c r="O20" s="31">
        <v>-0.8000000000000007</v>
      </c>
      <c r="P20" s="31">
        <v>-1.6</v>
      </c>
      <c r="Q20" s="34">
        <v>-2.4</v>
      </c>
      <c r="R20" s="33">
        <v>-2.9</v>
      </c>
      <c r="S20" s="33">
        <v>-3.3</v>
      </c>
      <c r="T20" s="33">
        <v>-3.7</v>
      </c>
      <c r="U20" s="33">
        <v>-4.3</v>
      </c>
      <c r="V20" s="34">
        <v>-4.8</v>
      </c>
      <c r="W20" s="28">
        <f t="shared" si="0"/>
        <v>0.16163283553858993</v>
      </c>
      <c r="X20" s="28">
        <f>SUM($W$3:$W20)</f>
        <v>5.2667617303556575</v>
      </c>
      <c r="Y20" s="29">
        <v>10.528</v>
      </c>
    </row>
    <row r="21" spans="1:25" ht="12.75">
      <c r="A21" s="20">
        <v>19</v>
      </c>
      <c r="B21" s="21" t="s">
        <v>16</v>
      </c>
      <c r="C21" s="23">
        <v>7.2</v>
      </c>
      <c r="D21" s="23">
        <v>7.6</v>
      </c>
      <c r="E21" s="23">
        <v>9.4</v>
      </c>
      <c r="F21" s="23">
        <v>8.4</v>
      </c>
      <c r="G21" s="30">
        <v>5.2</v>
      </c>
      <c r="H21" s="23">
        <v>2.6</v>
      </c>
      <c r="I21" s="23">
        <v>2.3</v>
      </c>
      <c r="J21" s="22">
        <v>2.7</v>
      </c>
      <c r="K21" s="23">
        <v>2.9</v>
      </c>
      <c r="L21" s="30">
        <v>2.8</v>
      </c>
      <c r="M21" s="23">
        <v>1.7</v>
      </c>
      <c r="N21" s="31">
        <v>1.1</v>
      </c>
      <c r="O21" s="31">
        <v>0.9</v>
      </c>
      <c r="P21" s="31">
        <v>1</v>
      </c>
      <c r="Q21" s="27">
        <v>1</v>
      </c>
      <c r="R21" s="26">
        <v>0.6</v>
      </c>
      <c r="S21" s="26">
        <v>-0.09999999999999964</v>
      </c>
      <c r="T21" s="26">
        <v>-0.6</v>
      </c>
      <c r="U21" s="26">
        <v>-0.6000000000000014</v>
      </c>
      <c r="V21" s="27">
        <v>-0.4</v>
      </c>
      <c r="W21" s="28">
        <f t="shared" si="0"/>
        <v>0.11397816974149808</v>
      </c>
      <c r="X21" s="28">
        <f>SUM($W$3:$W21)</f>
        <v>5.380739900097155</v>
      </c>
      <c r="Y21" s="29">
        <v>7.424</v>
      </c>
    </row>
    <row r="22" spans="1:25" ht="12.75">
      <c r="A22" s="20">
        <v>20</v>
      </c>
      <c r="B22" s="21" t="s">
        <v>40</v>
      </c>
      <c r="C22" s="23">
        <v>13.1</v>
      </c>
      <c r="D22" s="23">
        <v>10.8</v>
      </c>
      <c r="E22" s="23">
        <v>8.7</v>
      </c>
      <c r="F22" s="23">
        <v>6.3</v>
      </c>
      <c r="G22" s="30">
        <v>3.6</v>
      </c>
      <c r="H22" s="23">
        <v>4.4</v>
      </c>
      <c r="I22" s="23">
        <v>4.1</v>
      </c>
      <c r="J22" s="22">
        <v>2.8</v>
      </c>
      <c r="K22" s="23">
        <v>3.1</v>
      </c>
      <c r="L22" s="30">
        <v>1.9</v>
      </c>
      <c r="M22" s="23">
        <v>1.5</v>
      </c>
      <c r="N22" s="31">
        <v>1.4</v>
      </c>
      <c r="O22" s="31">
        <v>1.2</v>
      </c>
      <c r="P22" s="31">
        <v>0.6999999999999993</v>
      </c>
      <c r="Q22" s="32">
        <v>0</v>
      </c>
      <c r="R22" s="31">
        <v>-0.9</v>
      </c>
      <c r="S22" s="31">
        <v>-1.8</v>
      </c>
      <c r="T22" s="33">
        <v>-2.3</v>
      </c>
      <c r="U22" s="35">
        <v>-2.3</v>
      </c>
      <c r="V22" s="36">
        <v>-2.1</v>
      </c>
      <c r="W22" s="28">
        <f t="shared" si="0"/>
        <v>0.08054006983619327</v>
      </c>
      <c r="X22" s="28">
        <f>SUM($W$3:$W22)</f>
        <v>5.461279969933348</v>
      </c>
      <c r="Y22" s="29">
        <v>5.246</v>
      </c>
    </row>
    <row r="23" spans="1:25" ht="12.75">
      <c r="A23" s="20">
        <v>21</v>
      </c>
      <c r="B23" s="21" t="s">
        <v>24</v>
      </c>
      <c r="C23" s="23">
        <v>10.1</v>
      </c>
      <c r="D23" s="23">
        <v>11.9</v>
      </c>
      <c r="E23" s="23">
        <v>12.8</v>
      </c>
      <c r="F23" s="25">
        <v>11.8</v>
      </c>
      <c r="G23" s="30">
        <v>10.9</v>
      </c>
      <c r="H23" s="25">
        <v>9.4</v>
      </c>
      <c r="I23" s="23">
        <v>5.5</v>
      </c>
      <c r="J23" s="22">
        <v>2.8</v>
      </c>
      <c r="K23" s="23">
        <v>1.3</v>
      </c>
      <c r="L23" s="30">
        <v>0.20000000000000107</v>
      </c>
      <c r="M23" s="23">
        <v>1.5</v>
      </c>
      <c r="N23" s="31">
        <v>2</v>
      </c>
      <c r="O23" s="31">
        <v>1.1</v>
      </c>
      <c r="P23" s="31">
        <v>-0.3000000000000007</v>
      </c>
      <c r="Q23" s="32">
        <v>-1.5</v>
      </c>
      <c r="R23" s="31">
        <v>-2</v>
      </c>
      <c r="S23" s="31">
        <v>-2</v>
      </c>
      <c r="T23" s="31">
        <v>-2</v>
      </c>
      <c r="U23" s="35">
        <v>-2.6</v>
      </c>
      <c r="V23" s="34">
        <v>-3.5</v>
      </c>
      <c r="W23" s="28">
        <f t="shared" si="0"/>
        <v>0.6662595140452305</v>
      </c>
      <c r="X23" s="28">
        <f>SUM($W$3:$W23)</f>
        <v>6.127539483978579</v>
      </c>
      <c r="Y23" s="29">
        <v>43.397</v>
      </c>
    </row>
    <row r="24" spans="1:25" ht="12.75">
      <c r="A24" s="20">
        <v>22</v>
      </c>
      <c r="B24" s="21" t="s">
        <v>12</v>
      </c>
      <c r="C24" s="23">
        <v>4.8</v>
      </c>
      <c r="D24" s="23">
        <v>6.3</v>
      </c>
      <c r="E24" s="23">
        <v>5.4</v>
      </c>
      <c r="F24" s="23">
        <v>3.4</v>
      </c>
      <c r="G24" s="30">
        <v>2.9</v>
      </c>
      <c r="H24" s="23">
        <v>1.4</v>
      </c>
      <c r="I24" s="23">
        <v>2.3</v>
      </c>
      <c r="J24" s="22">
        <v>3.1</v>
      </c>
      <c r="K24" s="33">
        <v>-3</v>
      </c>
      <c r="L24" s="34">
        <v>-5.9</v>
      </c>
      <c r="M24" s="33">
        <v>-4.9</v>
      </c>
      <c r="N24" s="33">
        <v>-4.3</v>
      </c>
      <c r="O24" s="33">
        <v>-4</v>
      </c>
      <c r="P24" s="33">
        <v>-4.2</v>
      </c>
      <c r="Q24" s="34">
        <v>-4.9</v>
      </c>
      <c r="R24" s="33">
        <v>-5.9</v>
      </c>
      <c r="S24" s="33">
        <v>-6.6</v>
      </c>
      <c r="T24" s="33">
        <v>-6.6</v>
      </c>
      <c r="U24" s="33">
        <v>-6.3</v>
      </c>
      <c r="V24" s="34">
        <v>-6.3</v>
      </c>
      <c r="W24" s="28">
        <f t="shared" si="0"/>
        <v>0.035341830111116454</v>
      </c>
      <c r="X24" s="28">
        <f>SUM($W$3:$W24)</f>
        <v>6.162881314089695</v>
      </c>
      <c r="Y24" s="29">
        <v>2.302</v>
      </c>
    </row>
    <row r="25" spans="1:25" ht="12.75">
      <c r="A25" s="20">
        <v>23</v>
      </c>
      <c r="B25" s="21" t="s">
        <v>10</v>
      </c>
      <c r="C25" s="23">
        <v>4.2</v>
      </c>
      <c r="D25" s="23">
        <v>5.7</v>
      </c>
      <c r="E25" s="23">
        <v>5.3</v>
      </c>
      <c r="F25" s="23">
        <v>4</v>
      </c>
      <c r="G25" s="30">
        <v>4.4</v>
      </c>
      <c r="H25" s="23">
        <v>2.9</v>
      </c>
      <c r="I25" s="23">
        <v>2.9</v>
      </c>
      <c r="J25" s="22">
        <v>3.5</v>
      </c>
      <c r="K25" s="33">
        <v>-2.7</v>
      </c>
      <c r="L25" s="34">
        <v>-4.6</v>
      </c>
      <c r="M25" s="33">
        <v>-3.9</v>
      </c>
      <c r="N25" s="33">
        <v>-3.5</v>
      </c>
      <c r="O25" s="33">
        <v>-3.3</v>
      </c>
      <c r="P25" s="33">
        <v>-3.4</v>
      </c>
      <c r="Q25" s="34">
        <v>-4.1</v>
      </c>
      <c r="R25" s="33">
        <v>-4.5</v>
      </c>
      <c r="S25" s="33">
        <v>-4.4</v>
      </c>
      <c r="T25" s="33">
        <v>-4</v>
      </c>
      <c r="U25" s="33">
        <v>-3.8</v>
      </c>
      <c r="V25" s="34">
        <v>-4</v>
      </c>
      <c r="W25" s="28">
        <f t="shared" si="0"/>
        <v>0.020633979004926375</v>
      </c>
      <c r="X25" s="28">
        <f>SUM($W$3:$W25)</f>
        <v>6.183515293094621</v>
      </c>
      <c r="Y25" s="29">
        <v>1.344</v>
      </c>
    </row>
    <row r="26" spans="1:25" ht="12.75">
      <c r="A26" s="20">
        <v>24</v>
      </c>
      <c r="B26" s="21" t="s">
        <v>52</v>
      </c>
      <c r="C26" s="25">
        <v>14.6</v>
      </c>
      <c r="D26" s="23">
        <v>13.8</v>
      </c>
      <c r="E26" s="23">
        <v>13</v>
      </c>
      <c r="F26" s="23">
        <v>10.8</v>
      </c>
      <c r="G26" s="30">
        <v>7.1</v>
      </c>
      <c r="H26" s="23">
        <v>4.6</v>
      </c>
      <c r="I26" s="23">
        <v>4</v>
      </c>
      <c r="J26" s="22">
        <v>4.2</v>
      </c>
      <c r="K26" s="23">
        <v>4.2</v>
      </c>
      <c r="L26" s="30">
        <v>3.6</v>
      </c>
      <c r="M26" s="25">
        <v>3.7</v>
      </c>
      <c r="N26" s="31">
        <v>2.5</v>
      </c>
      <c r="O26" s="31">
        <v>1.3</v>
      </c>
      <c r="P26" s="31">
        <v>0.6999999999999993</v>
      </c>
      <c r="Q26" s="32">
        <v>0.5</v>
      </c>
      <c r="R26" s="26">
        <v>0.3000000000000007</v>
      </c>
      <c r="S26" s="26">
        <v>-0.3000000000000007</v>
      </c>
      <c r="T26" s="26">
        <v>-1.3</v>
      </c>
      <c r="U26" s="26">
        <v>-2</v>
      </c>
      <c r="V26" s="36">
        <v>-2.2</v>
      </c>
      <c r="W26" s="28">
        <f t="shared" si="0"/>
        <v>0.2506782806491353</v>
      </c>
      <c r="X26" s="28">
        <f>SUM($W$3:$W26)</f>
        <v>6.434193573743757</v>
      </c>
      <c r="Y26" s="29">
        <v>16.328</v>
      </c>
    </row>
    <row r="27" spans="1:25" ht="12.75">
      <c r="A27" s="20">
        <v>25</v>
      </c>
      <c r="B27" s="21" t="s">
        <v>15</v>
      </c>
      <c r="C27" s="23">
        <v>6.7</v>
      </c>
      <c r="D27" s="23">
        <v>6.6</v>
      </c>
      <c r="E27" s="23">
        <v>6.9</v>
      </c>
      <c r="F27" s="23">
        <v>6</v>
      </c>
      <c r="G27" s="30">
        <v>5.6</v>
      </c>
      <c r="H27" s="23">
        <v>3.7</v>
      </c>
      <c r="I27" s="23">
        <v>4.2</v>
      </c>
      <c r="J27" s="22">
        <v>4.2</v>
      </c>
      <c r="K27" s="23">
        <v>3.6</v>
      </c>
      <c r="L27" s="30">
        <v>3.1</v>
      </c>
      <c r="M27" s="25">
        <v>3.6</v>
      </c>
      <c r="N27" s="26">
        <v>3.3</v>
      </c>
      <c r="O27" s="26">
        <v>2.3</v>
      </c>
      <c r="P27" s="26">
        <v>1.8</v>
      </c>
      <c r="Q27" s="27">
        <v>1.3</v>
      </c>
      <c r="R27" s="26">
        <v>1</v>
      </c>
      <c r="S27" s="26">
        <v>0.6</v>
      </c>
      <c r="T27" s="26">
        <v>0</v>
      </c>
      <c r="U27" s="26">
        <v>-0.6</v>
      </c>
      <c r="V27" s="27">
        <v>-1.1</v>
      </c>
      <c r="W27" s="28">
        <f t="shared" si="0"/>
        <v>0.9363742659891849</v>
      </c>
      <c r="X27" s="28">
        <f>SUM($W$3:$W27)</f>
        <v>7.370567839732942</v>
      </c>
      <c r="Y27" s="29">
        <v>60.991</v>
      </c>
    </row>
    <row r="28" spans="1:25" ht="12.75">
      <c r="A28" s="20">
        <v>26</v>
      </c>
      <c r="B28" s="21" t="s">
        <v>49</v>
      </c>
      <c r="C28" s="25">
        <v>14.3</v>
      </c>
      <c r="D28" s="23">
        <v>9.4</v>
      </c>
      <c r="E28" s="23">
        <v>9.9</v>
      </c>
      <c r="F28" s="23">
        <v>10.7</v>
      </c>
      <c r="G28" s="24">
        <v>13.4</v>
      </c>
      <c r="H28" s="23">
        <v>9.3</v>
      </c>
      <c r="I28" s="23">
        <v>6.8</v>
      </c>
      <c r="J28" s="22">
        <v>4.2</v>
      </c>
      <c r="K28" s="23">
        <v>2.7</v>
      </c>
      <c r="L28" s="30">
        <v>2</v>
      </c>
      <c r="M28" s="23">
        <v>1</v>
      </c>
      <c r="N28" s="31">
        <v>-0.6999999999999993</v>
      </c>
      <c r="O28" s="33">
        <v>-2.3</v>
      </c>
      <c r="P28" s="33">
        <v>-3.8</v>
      </c>
      <c r="Q28" s="34">
        <v>-5.1</v>
      </c>
      <c r="R28" s="33">
        <v>-6</v>
      </c>
      <c r="S28" s="33">
        <v>-6.8</v>
      </c>
      <c r="T28" s="33">
        <v>-7.5</v>
      </c>
      <c r="U28" s="33">
        <v>-7.9</v>
      </c>
      <c r="V28" s="34">
        <v>-8.4</v>
      </c>
      <c r="W28" s="28">
        <f t="shared" si="0"/>
        <v>1.963559533328176</v>
      </c>
      <c r="X28" s="28">
        <f>SUM($W$3:$W28)</f>
        <v>9.334127373061119</v>
      </c>
      <c r="Y28" s="29">
        <v>127.897</v>
      </c>
    </row>
    <row r="29" spans="1:25" ht="12.75">
      <c r="A29" s="20">
        <v>27</v>
      </c>
      <c r="B29" s="21" t="s">
        <v>66</v>
      </c>
      <c r="C29" s="25">
        <v>17</v>
      </c>
      <c r="D29" s="25">
        <v>16.4</v>
      </c>
      <c r="E29" s="23">
        <v>12.2</v>
      </c>
      <c r="F29" s="23">
        <v>6.1</v>
      </c>
      <c r="G29" s="30">
        <v>6.2</v>
      </c>
      <c r="H29" s="23">
        <v>5.6</v>
      </c>
      <c r="I29" s="23">
        <v>5.2</v>
      </c>
      <c r="J29" s="22">
        <v>5</v>
      </c>
      <c r="K29" s="33">
        <v>-2.3</v>
      </c>
      <c r="L29" s="34">
        <v>-5.3</v>
      </c>
      <c r="M29" s="33">
        <v>-6</v>
      </c>
      <c r="N29" s="33">
        <v>-5.5</v>
      </c>
      <c r="O29" s="33">
        <v>-5.9</v>
      </c>
      <c r="P29" s="33">
        <v>-6.4</v>
      </c>
      <c r="Q29" s="34">
        <v>-6.9</v>
      </c>
      <c r="R29" s="33">
        <v>-7.2</v>
      </c>
      <c r="S29" s="33">
        <v>-7.2</v>
      </c>
      <c r="T29" s="33">
        <v>-7.2</v>
      </c>
      <c r="U29" s="33">
        <v>-7.4</v>
      </c>
      <c r="V29" s="34">
        <v>-7.7</v>
      </c>
      <c r="W29" s="28">
        <f t="shared" si="0"/>
        <v>2.210061889654886</v>
      </c>
      <c r="X29" s="28">
        <f>SUM($W$3:$W29)</f>
        <v>11.544189262716005</v>
      </c>
      <c r="Y29" s="29">
        <v>143.953</v>
      </c>
    </row>
    <row r="30" spans="1:25" ht="12.75">
      <c r="A30" s="20">
        <v>28</v>
      </c>
      <c r="B30" s="21" t="s">
        <v>30</v>
      </c>
      <c r="C30" s="23">
        <v>11.1</v>
      </c>
      <c r="D30" s="23">
        <v>10.7</v>
      </c>
      <c r="E30" s="23">
        <v>9.7</v>
      </c>
      <c r="F30" s="23">
        <v>7.9</v>
      </c>
      <c r="G30" s="30">
        <v>6.8</v>
      </c>
      <c r="H30" s="23">
        <v>6.1</v>
      </c>
      <c r="I30" s="23">
        <v>5.6</v>
      </c>
      <c r="J30" s="22">
        <v>5.1</v>
      </c>
      <c r="K30" s="25">
        <v>7</v>
      </c>
      <c r="L30" s="24">
        <v>6.8</v>
      </c>
      <c r="M30" s="25">
        <v>5</v>
      </c>
      <c r="N30" s="26">
        <v>4</v>
      </c>
      <c r="O30" s="26">
        <v>3.1</v>
      </c>
      <c r="P30" s="26">
        <v>2</v>
      </c>
      <c r="Q30" s="32">
        <v>0.9</v>
      </c>
      <c r="R30" s="26">
        <v>0</v>
      </c>
      <c r="S30" s="26">
        <v>-0.4</v>
      </c>
      <c r="T30" s="26">
        <v>-0.7000000000000011</v>
      </c>
      <c r="U30" s="26">
        <v>-1</v>
      </c>
      <c r="V30" s="27">
        <v>-1.5</v>
      </c>
      <c r="W30" s="28">
        <f t="shared" si="0"/>
        <v>0.009334419073657169</v>
      </c>
      <c r="X30" s="28">
        <f>SUM($W$3:$W30)</f>
        <v>11.553523681789661</v>
      </c>
      <c r="Y30" s="29">
        <v>0.608</v>
      </c>
    </row>
    <row r="31" spans="1:25" ht="12.75">
      <c r="A31" s="20">
        <v>29</v>
      </c>
      <c r="B31" s="21" t="s">
        <v>37</v>
      </c>
      <c r="C31" s="23">
        <v>12.9</v>
      </c>
      <c r="D31" s="23">
        <v>13.2</v>
      </c>
      <c r="E31" s="23">
        <v>7.7</v>
      </c>
      <c r="F31" s="25">
        <v>12.7</v>
      </c>
      <c r="G31" s="30">
        <v>10</v>
      </c>
      <c r="H31" s="25">
        <v>9.4</v>
      </c>
      <c r="I31" s="23">
        <v>5.5</v>
      </c>
      <c r="J31" s="22">
        <v>5.3</v>
      </c>
      <c r="K31" s="23">
        <v>0</v>
      </c>
      <c r="L31" s="30">
        <v>-1.7</v>
      </c>
      <c r="M31" s="33">
        <v>-2.2</v>
      </c>
      <c r="N31" s="33">
        <v>-2.6</v>
      </c>
      <c r="O31" s="33">
        <v>-3.3</v>
      </c>
      <c r="P31" s="33">
        <v>-4.1</v>
      </c>
      <c r="Q31" s="34">
        <v>-4.9</v>
      </c>
      <c r="R31" s="33">
        <v>-5.5</v>
      </c>
      <c r="S31" s="33">
        <v>-6.2</v>
      </c>
      <c r="T31" s="33">
        <v>-6.8</v>
      </c>
      <c r="U31" s="33">
        <v>-7.7</v>
      </c>
      <c r="V31" s="34">
        <v>-8.5</v>
      </c>
      <c r="W31" s="28">
        <f t="shared" si="0"/>
        <v>0.33204739428463365</v>
      </c>
      <c r="X31" s="28">
        <f>SUM($W$3:$W31)</f>
        <v>11.885571076074296</v>
      </c>
      <c r="Y31" s="29">
        <v>21.628</v>
      </c>
    </row>
    <row r="32" spans="1:25" ht="12.75">
      <c r="A32" s="20">
        <v>30</v>
      </c>
      <c r="B32" s="21" t="s">
        <v>29</v>
      </c>
      <c r="C32" s="23">
        <v>11</v>
      </c>
      <c r="D32" s="23">
        <v>13.2</v>
      </c>
      <c r="E32" s="23">
        <v>12.4</v>
      </c>
      <c r="F32" s="23">
        <v>9.5</v>
      </c>
      <c r="G32" s="30">
        <v>7.7</v>
      </c>
      <c r="H32" s="23">
        <v>5.5</v>
      </c>
      <c r="I32" s="23">
        <v>5.4</v>
      </c>
      <c r="J32" s="22">
        <v>5.5</v>
      </c>
      <c r="K32" s="23">
        <v>1.7</v>
      </c>
      <c r="L32" s="30">
        <v>-1</v>
      </c>
      <c r="M32" s="33">
        <v>-2.8</v>
      </c>
      <c r="N32" s="33">
        <v>-3.2</v>
      </c>
      <c r="O32" s="33">
        <v>-3.1</v>
      </c>
      <c r="P32" s="33">
        <v>-3.5</v>
      </c>
      <c r="Q32" s="34">
        <v>-4.2</v>
      </c>
      <c r="R32" s="33">
        <v>-5.1</v>
      </c>
      <c r="S32" s="33">
        <v>-6</v>
      </c>
      <c r="T32" s="33">
        <v>-6.5</v>
      </c>
      <c r="U32" s="33">
        <v>-6.6</v>
      </c>
      <c r="V32" s="34">
        <v>-7</v>
      </c>
      <c r="W32" s="28">
        <f t="shared" si="0"/>
        <v>0.052582870604072046</v>
      </c>
      <c r="X32" s="28">
        <f>SUM($W$3:$W32)</f>
        <v>11.938153946678367</v>
      </c>
      <c r="Y32" s="29">
        <v>3.425</v>
      </c>
    </row>
    <row r="33" spans="1:25" ht="12.75">
      <c r="A33" s="20">
        <v>31</v>
      </c>
      <c r="B33" s="21" t="s">
        <v>38</v>
      </c>
      <c r="C33" s="23">
        <v>12.9</v>
      </c>
      <c r="D33" s="23">
        <v>11.3</v>
      </c>
      <c r="E33" s="23">
        <v>10.2</v>
      </c>
      <c r="F33" s="23">
        <v>9.3</v>
      </c>
      <c r="G33" s="30">
        <v>9.2</v>
      </c>
      <c r="H33" s="23">
        <v>9.2</v>
      </c>
      <c r="I33" s="23">
        <v>7.4</v>
      </c>
      <c r="J33" s="22">
        <v>5.7</v>
      </c>
      <c r="K33" s="23">
        <v>3.6</v>
      </c>
      <c r="L33" s="30">
        <v>1.6</v>
      </c>
      <c r="M33" s="23">
        <v>1.5</v>
      </c>
      <c r="N33" s="31">
        <v>1.2</v>
      </c>
      <c r="O33" s="31">
        <v>0.9</v>
      </c>
      <c r="P33" s="31">
        <v>0.1999999999999993</v>
      </c>
      <c r="Q33" s="32">
        <v>-0.5</v>
      </c>
      <c r="R33" s="31">
        <v>-0.9</v>
      </c>
      <c r="S33" s="26">
        <v>-1.1</v>
      </c>
      <c r="T33" s="26">
        <v>-1.2</v>
      </c>
      <c r="U33" s="26">
        <v>-1.5</v>
      </c>
      <c r="V33" s="27">
        <v>-1.9</v>
      </c>
      <c r="W33" s="28">
        <f t="shared" si="0"/>
        <v>0.1514233146767774</v>
      </c>
      <c r="X33" s="28">
        <f>SUM($W$3:$W33)</f>
        <v>12.089577261355146</v>
      </c>
      <c r="Y33" s="29">
        <v>9.863</v>
      </c>
    </row>
    <row r="34" spans="1:25" ht="12.75">
      <c r="A34" s="20">
        <v>32</v>
      </c>
      <c r="B34" s="21" t="s">
        <v>32</v>
      </c>
      <c r="C34" s="23">
        <v>11.5</v>
      </c>
      <c r="D34" s="23">
        <v>14.1</v>
      </c>
      <c r="E34" s="25">
        <v>15.3</v>
      </c>
      <c r="F34" s="23">
        <v>9.7</v>
      </c>
      <c r="G34" s="30">
        <v>8.1</v>
      </c>
      <c r="H34" s="23">
        <v>6.7</v>
      </c>
      <c r="I34" s="23">
        <v>6.7</v>
      </c>
      <c r="J34" s="22">
        <v>5.8</v>
      </c>
      <c r="K34" s="23">
        <v>0.09999999999999964</v>
      </c>
      <c r="L34" s="34">
        <v>-4.2</v>
      </c>
      <c r="M34" s="33">
        <v>-5.2</v>
      </c>
      <c r="N34" s="33">
        <v>-5.3</v>
      </c>
      <c r="O34" s="33">
        <v>-5.5</v>
      </c>
      <c r="P34" s="33">
        <v>-6</v>
      </c>
      <c r="Q34" s="34">
        <v>-6.7</v>
      </c>
      <c r="R34" s="33">
        <v>-7.3</v>
      </c>
      <c r="S34" s="33">
        <v>-7.9</v>
      </c>
      <c r="T34" s="33">
        <v>-8.4</v>
      </c>
      <c r="U34" s="33">
        <v>-9.2</v>
      </c>
      <c r="V34" s="34">
        <v>-9.9</v>
      </c>
      <c r="W34" s="28">
        <f t="shared" si="0"/>
        <v>0.150379333596171</v>
      </c>
      <c r="X34" s="28">
        <f>SUM($W$3:$W34)</f>
        <v>12.239956594951316</v>
      </c>
      <c r="Y34" s="29">
        <v>9.795</v>
      </c>
    </row>
    <row r="35" spans="1:25" ht="12.75">
      <c r="A35" s="20">
        <v>33</v>
      </c>
      <c r="B35" s="21" t="s">
        <v>64</v>
      </c>
      <c r="C35" s="25">
        <v>16.7</v>
      </c>
      <c r="D35" s="25">
        <v>15.6</v>
      </c>
      <c r="E35" s="23">
        <v>12.5</v>
      </c>
      <c r="F35" s="23">
        <v>9.5</v>
      </c>
      <c r="G35" s="30">
        <v>9.1</v>
      </c>
      <c r="H35" s="25">
        <v>10.2</v>
      </c>
      <c r="I35" s="23">
        <v>7.2</v>
      </c>
      <c r="J35" s="22">
        <v>5.8</v>
      </c>
      <c r="K35" s="23">
        <v>3.7</v>
      </c>
      <c r="L35" s="30">
        <v>0.9</v>
      </c>
      <c r="M35" s="23">
        <v>-0.10000000000000142</v>
      </c>
      <c r="N35" s="31">
        <v>0</v>
      </c>
      <c r="O35" s="31">
        <v>-0.5</v>
      </c>
      <c r="P35" s="31">
        <v>-1.3</v>
      </c>
      <c r="Q35" s="34">
        <v>-2.5</v>
      </c>
      <c r="R35" s="33">
        <v>-3.9</v>
      </c>
      <c r="S35" s="33">
        <v>-5</v>
      </c>
      <c r="T35" s="33">
        <v>-5.7</v>
      </c>
      <c r="U35" s="33">
        <v>-6.3</v>
      </c>
      <c r="V35" s="34">
        <v>-6.9</v>
      </c>
      <c r="W35" s="28">
        <f t="shared" si="0"/>
        <v>0.08270479531215652</v>
      </c>
      <c r="X35" s="28">
        <f>SUM($W$3:$W35)</f>
        <v>12.322661390263473</v>
      </c>
      <c r="Y35" s="29">
        <v>5.387</v>
      </c>
    </row>
    <row r="36" spans="1:25" ht="12.75">
      <c r="A36" s="20">
        <v>34</v>
      </c>
      <c r="B36" s="21" t="s">
        <v>78</v>
      </c>
      <c r="C36" s="25">
        <v>19.2</v>
      </c>
      <c r="D36" s="25">
        <v>18.4</v>
      </c>
      <c r="E36" s="23">
        <v>12</v>
      </c>
      <c r="F36" s="23">
        <v>8.8</v>
      </c>
      <c r="G36" s="30">
        <v>9.4</v>
      </c>
      <c r="H36" s="25">
        <v>10.2</v>
      </c>
      <c r="I36" s="25">
        <v>9.5</v>
      </c>
      <c r="J36" s="22">
        <v>5.9</v>
      </c>
      <c r="K36" s="23">
        <v>2.9</v>
      </c>
      <c r="L36" s="30">
        <v>0.7999999999999989</v>
      </c>
      <c r="M36" s="23">
        <v>-0.1999999999999993</v>
      </c>
      <c r="N36" s="31">
        <v>-0.5</v>
      </c>
      <c r="O36" s="31">
        <v>-1.1</v>
      </c>
      <c r="P36" s="33">
        <v>-2.1</v>
      </c>
      <c r="Q36" s="34">
        <v>-3.3</v>
      </c>
      <c r="R36" s="33">
        <v>-4.8</v>
      </c>
      <c r="S36" s="33">
        <v>-5.9</v>
      </c>
      <c r="T36" s="33">
        <v>-6.8</v>
      </c>
      <c r="U36" s="33">
        <v>-7.5</v>
      </c>
      <c r="V36" s="34">
        <v>-8</v>
      </c>
      <c r="W36" s="28">
        <f t="shared" si="0"/>
        <v>0.5864103140417914</v>
      </c>
      <c r="X36" s="28">
        <f>SUM($W$3:$W36)</f>
        <v>12.909071704305264</v>
      </c>
      <c r="Y36" s="29">
        <v>38.196</v>
      </c>
    </row>
    <row r="37" spans="1:25" ht="12.75">
      <c r="A37" s="20">
        <v>35</v>
      </c>
      <c r="B37" s="21" t="s">
        <v>53</v>
      </c>
      <c r="C37" s="25">
        <v>14.8</v>
      </c>
      <c r="D37" s="25">
        <v>14.9</v>
      </c>
      <c r="E37" s="23">
        <v>12.4</v>
      </c>
      <c r="F37" s="23">
        <v>8.2</v>
      </c>
      <c r="G37" s="30">
        <v>6.5</v>
      </c>
      <c r="H37" s="23">
        <v>6.5</v>
      </c>
      <c r="I37" s="23">
        <v>6.7</v>
      </c>
      <c r="J37" s="22">
        <v>7</v>
      </c>
      <c r="K37" s="25">
        <v>6.8</v>
      </c>
      <c r="L37" s="24">
        <v>6.1</v>
      </c>
      <c r="M37" s="25">
        <v>5.8</v>
      </c>
      <c r="N37" s="26">
        <v>5.8</v>
      </c>
      <c r="O37" s="26">
        <v>5.5</v>
      </c>
      <c r="P37" s="26">
        <v>4.8</v>
      </c>
      <c r="Q37" s="27">
        <v>4</v>
      </c>
      <c r="R37" s="26">
        <v>3.2</v>
      </c>
      <c r="S37" s="26">
        <v>2.6</v>
      </c>
      <c r="T37" s="26">
        <v>2</v>
      </c>
      <c r="U37" s="26">
        <v>1.6</v>
      </c>
      <c r="V37" s="27">
        <v>1.2</v>
      </c>
      <c r="W37" s="28">
        <f t="shared" si="0"/>
        <v>4.603434574933893</v>
      </c>
      <c r="X37" s="28">
        <f>SUM($W$3:$W37)</f>
        <v>17.512506279239158</v>
      </c>
      <c r="Y37" s="29">
        <v>299.846</v>
      </c>
    </row>
    <row r="38" spans="1:25" ht="12.75">
      <c r="A38" s="20">
        <v>36</v>
      </c>
      <c r="B38" s="21" t="s">
        <v>20</v>
      </c>
      <c r="C38" s="23">
        <v>8.8</v>
      </c>
      <c r="D38" s="23">
        <v>9.1</v>
      </c>
      <c r="E38" s="23">
        <v>10</v>
      </c>
      <c r="F38" s="23">
        <v>9.9</v>
      </c>
      <c r="G38" s="24">
        <v>11.2</v>
      </c>
      <c r="H38" s="25">
        <v>11</v>
      </c>
      <c r="I38" s="25">
        <v>11.6</v>
      </c>
      <c r="J38" s="22">
        <v>7.1</v>
      </c>
      <c r="K38" s="23">
        <v>5.4</v>
      </c>
      <c r="L38" s="24">
        <v>5.5</v>
      </c>
      <c r="M38" s="25">
        <v>7.6</v>
      </c>
      <c r="N38" s="26">
        <v>8.5</v>
      </c>
      <c r="O38" s="26">
        <v>7.7</v>
      </c>
      <c r="P38" s="26">
        <v>6.1</v>
      </c>
      <c r="Q38" s="27">
        <v>4.6</v>
      </c>
      <c r="R38" s="26">
        <v>3.7</v>
      </c>
      <c r="S38" s="26">
        <v>3.4</v>
      </c>
      <c r="T38" s="26">
        <v>3.1</v>
      </c>
      <c r="U38" s="26">
        <v>2.5</v>
      </c>
      <c r="V38" s="27">
        <v>1.5</v>
      </c>
      <c r="W38" s="28">
        <f t="shared" si="0"/>
        <v>0.06360608260223954</v>
      </c>
      <c r="X38" s="28">
        <f>SUM($W$3:$W38)</f>
        <v>17.576112361841396</v>
      </c>
      <c r="Y38" s="29">
        <v>4.143</v>
      </c>
    </row>
    <row r="39" spans="1:25" ht="12.75">
      <c r="A39" s="20">
        <v>37</v>
      </c>
      <c r="B39" s="21" t="s">
        <v>76</v>
      </c>
      <c r="C39" s="25">
        <v>19.1</v>
      </c>
      <c r="D39" s="25">
        <v>19.6</v>
      </c>
      <c r="E39" s="25">
        <v>16.9</v>
      </c>
      <c r="F39" s="25">
        <v>10.9</v>
      </c>
      <c r="G39" s="30">
        <v>8.3</v>
      </c>
      <c r="H39" s="23">
        <v>8.2</v>
      </c>
      <c r="I39" s="23">
        <v>7.9</v>
      </c>
      <c r="J39" s="22">
        <v>7.2</v>
      </c>
      <c r="K39" s="23">
        <v>6.7</v>
      </c>
      <c r="L39" s="30">
        <v>4.4</v>
      </c>
      <c r="M39" s="25">
        <v>3.5</v>
      </c>
      <c r="N39" s="26">
        <v>2.9</v>
      </c>
      <c r="O39" s="26">
        <v>2.5</v>
      </c>
      <c r="P39" s="26">
        <v>2.2</v>
      </c>
      <c r="Q39" s="27">
        <v>1.8</v>
      </c>
      <c r="R39" s="26">
        <v>1</v>
      </c>
      <c r="S39" s="26">
        <v>0.20000000000000107</v>
      </c>
      <c r="T39" s="26">
        <v>-0.4</v>
      </c>
      <c r="U39" s="26">
        <v>-0.7000000000000011</v>
      </c>
      <c r="V39" s="27">
        <v>-0.7999999999999989</v>
      </c>
      <c r="W39" s="28">
        <f t="shared" si="0"/>
        <v>0.49544578606248435</v>
      </c>
      <c r="X39" s="28">
        <f>SUM($W$3:$W39)</f>
        <v>18.07155814790388</v>
      </c>
      <c r="Y39" s="29">
        <v>32.271</v>
      </c>
    </row>
    <row r="40" spans="1:25" ht="12.75">
      <c r="A40" s="20">
        <v>38</v>
      </c>
      <c r="B40" s="21" t="s">
        <v>77</v>
      </c>
      <c r="C40" s="25">
        <v>19.1</v>
      </c>
      <c r="D40" s="25">
        <v>17.9</v>
      </c>
      <c r="E40" s="25">
        <v>13.8</v>
      </c>
      <c r="F40" s="23">
        <v>7.4</v>
      </c>
      <c r="G40" s="30">
        <v>8.5</v>
      </c>
      <c r="H40" s="23">
        <v>9.1</v>
      </c>
      <c r="I40" s="23">
        <v>7.7</v>
      </c>
      <c r="J40" s="22">
        <v>7.7</v>
      </c>
      <c r="K40" s="25">
        <v>6.7</v>
      </c>
      <c r="L40" s="30">
        <v>4.5</v>
      </c>
      <c r="M40" s="23">
        <v>2.3</v>
      </c>
      <c r="N40" s="31">
        <v>1.8</v>
      </c>
      <c r="O40" s="31">
        <v>1.5</v>
      </c>
      <c r="P40" s="31">
        <v>0.9</v>
      </c>
      <c r="Q40" s="32">
        <v>0</v>
      </c>
      <c r="R40" s="31">
        <v>-1.2</v>
      </c>
      <c r="S40" s="33">
        <v>-2.4</v>
      </c>
      <c r="T40" s="33">
        <v>-3.1</v>
      </c>
      <c r="U40" s="33">
        <v>-3.2</v>
      </c>
      <c r="V40" s="36">
        <v>-3</v>
      </c>
      <c r="W40" s="28">
        <f t="shared" si="0"/>
        <v>0.006187123168887894</v>
      </c>
      <c r="X40" s="28">
        <f>SUM($W$3:$W40)</f>
        <v>18.077745271072768</v>
      </c>
      <c r="Y40" s="29">
        <v>0.403</v>
      </c>
    </row>
    <row r="41" spans="1:25" ht="12.75">
      <c r="A41" s="20">
        <v>39</v>
      </c>
      <c r="B41" s="21" t="s">
        <v>42</v>
      </c>
      <c r="C41" s="23">
        <v>13.6</v>
      </c>
      <c r="D41" s="23">
        <v>13.8</v>
      </c>
      <c r="E41" s="23">
        <v>13.2</v>
      </c>
      <c r="F41" s="23">
        <v>10.9</v>
      </c>
      <c r="G41" s="24">
        <v>11.1</v>
      </c>
      <c r="H41" s="23">
        <v>8.3</v>
      </c>
      <c r="I41" s="23">
        <v>8.3</v>
      </c>
      <c r="J41" s="22">
        <v>7.8</v>
      </c>
      <c r="K41" s="25">
        <v>7.7</v>
      </c>
      <c r="L41" s="24">
        <v>6.5</v>
      </c>
      <c r="M41" s="25">
        <v>5.9</v>
      </c>
      <c r="N41" s="26">
        <v>5.3</v>
      </c>
      <c r="O41" s="26">
        <v>4.8</v>
      </c>
      <c r="P41" s="26">
        <v>4.6</v>
      </c>
      <c r="Q41" s="27">
        <v>4</v>
      </c>
      <c r="R41" s="26">
        <v>3.2</v>
      </c>
      <c r="S41" s="26">
        <v>2.2</v>
      </c>
      <c r="T41" s="26">
        <v>1.5</v>
      </c>
      <c r="U41" s="26">
        <v>1.1</v>
      </c>
      <c r="V41" s="27">
        <v>0.8000000000000007</v>
      </c>
      <c r="W41" s="28">
        <f t="shared" si="0"/>
        <v>0.31181258451640964</v>
      </c>
      <c r="X41" s="28">
        <f>SUM($W$3:$W41)</f>
        <v>18.389557855589178</v>
      </c>
      <c r="Y41" s="29">
        <v>20.31</v>
      </c>
    </row>
    <row r="42" spans="1:25" ht="12.75">
      <c r="A42" s="37"/>
      <c r="B42" s="38" t="s">
        <v>44</v>
      </c>
      <c r="C42" s="39">
        <f aca="true" t="shared" si="1" ref="C42:V42">MIN(C$3:C$41)</f>
        <v>2.7</v>
      </c>
      <c r="D42" s="39">
        <f t="shared" si="1"/>
        <v>3</v>
      </c>
      <c r="E42" s="39">
        <f t="shared" si="1"/>
        <v>3.3</v>
      </c>
      <c r="F42" s="39">
        <f t="shared" si="1"/>
        <v>2.1</v>
      </c>
      <c r="G42" s="40">
        <f t="shared" si="1"/>
        <v>-0.9</v>
      </c>
      <c r="H42" s="39">
        <f t="shared" si="1"/>
        <v>-1.9</v>
      </c>
      <c r="I42" s="39">
        <f t="shared" si="1"/>
        <v>-1.3</v>
      </c>
      <c r="J42" s="39">
        <f t="shared" si="1"/>
        <v>-1.8</v>
      </c>
      <c r="K42" s="41">
        <f t="shared" si="1"/>
        <v>-3</v>
      </c>
      <c r="L42" s="42">
        <f t="shared" si="1"/>
        <v>-6.5</v>
      </c>
      <c r="M42" s="41">
        <f t="shared" si="1"/>
        <v>-7.4</v>
      </c>
      <c r="N42" s="41">
        <f t="shared" si="1"/>
        <v>-7.2</v>
      </c>
      <c r="O42" s="41">
        <f t="shared" si="1"/>
        <v>-7.4</v>
      </c>
      <c r="P42" s="41">
        <f t="shared" si="1"/>
        <v>-7.8</v>
      </c>
      <c r="Q42" s="42">
        <f t="shared" si="1"/>
        <v>-8.3</v>
      </c>
      <c r="R42" s="41">
        <f t="shared" si="1"/>
        <v>-8.8</v>
      </c>
      <c r="S42" s="41">
        <f t="shared" si="1"/>
        <v>-9.2</v>
      </c>
      <c r="T42" s="41">
        <f t="shared" si="1"/>
        <v>-9.4</v>
      </c>
      <c r="U42" s="41">
        <f t="shared" si="1"/>
        <v>-9.9</v>
      </c>
      <c r="V42" s="42">
        <f t="shared" si="1"/>
        <v>-10.5</v>
      </c>
      <c r="W42" s="43"/>
      <c r="X42" s="43"/>
      <c r="Y42" s="44"/>
    </row>
    <row r="43" spans="1:25" ht="12.75">
      <c r="A43" s="45"/>
      <c r="B43" s="46" t="s">
        <v>45</v>
      </c>
      <c r="C43" s="47">
        <f aca="true" t="shared" si="2" ref="C43:V43">SUM(C$3:C$41)/39</f>
        <v>10.433333333333334</v>
      </c>
      <c r="D43" s="47">
        <f t="shared" si="2"/>
        <v>10.164102564102567</v>
      </c>
      <c r="E43" s="47">
        <f t="shared" si="2"/>
        <v>9.148717948717948</v>
      </c>
      <c r="F43" s="47">
        <f t="shared" si="2"/>
        <v>7.338461538461536</v>
      </c>
      <c r="G43" s="48">
        <f t="shared" si="2"/>
        <v>6.107692307692307</v>
      </c>
      <c r="H43" s="47">
        <f t="shared" si="2"/>
        <v>4.982051282051281</v>
      </c>
      <c r="I43" s="47">
        <f t="shared" si="2"/>
        <v>3.923076923076924</v>
      </c>
      <c r="J43" s="47">
        <f t="shared" si="2"/>
        <v>3.3153846153846156</v>
      </c>
      <c r="K43" s="47">
        <f t="shared" si="2"/>
        <v>1.794871794871795</v>
      </c>
      <c r="L43" s="48">
        <f t="shared" si="2"/>
        <v>0.47948717948717945</v>
      </c>
      <c r="M43" s="47">
        <f t="shared" si="2"/>
        <v>0.15128205128205113</v>
      </c>
      <c r="N43" s="49">
        <f t="shared" si="2"/>
        <v>-0.0794871794871795</v>
      </c>
      <c r="O43" s="49">
        <f t="shared" si="2"/>
        <v>-0.5820512820512823</v>
      </c>
      <c r="P43" s="49">
        <f t="shared" si="2"/>
        <v>-1.1205128205128205</v>
      </c>
      <c r="Q43" s="50">
        <f t="shared" si="2"/>
        <v>-1.7410256410256413</v>
      </c>
      <c r="R43" s="74">
        <f t="shared" si="2"/>
        <v>-2.3769230769230765</v>
      </c>
      <c r="S43" s="74">
        <f t="shared" si="2"/>
        <v>-2.9769230769230774</v>
      </c>
      <c r="T43" s="74">
        <f t="shared" si="2"/>
        <v>-3.4333333333333336</v>
      </c>
      <c r="U43" s="74">
        <f t="shared" si="2"/>
        <v>-3.7923076923076917</v>
      </c>
      <c r="V43" s="75">
        <f t="shared" si="2"/>
        <v>-4.105128205128206</v>
      </c>
      <c r="W43" s="51"/>
      <c r="X43" s="51" t="s">
        <v>46</v>
      </c>
      <c r="Y43" s="52">
        <f>SUM(Y$3:Y$41)</f>
        <v>1197.8089999999997</v>
      </c>
    </row>
    <row r="44" spans="1:25" ht="12.75">
      <c r="A44" s="53"/>
      <c r="B44" s="54" t="s">
        <v>47</v>
      </c>
      <c r="C44" s="55">
        <f aca="true" t="shared" si="3" ref="C44:V44">MAX(C$3:C$41)</f>
        <v>19.2</v>
      </c>
      <c r="D44" s="55">
        <f t="shared" si="3"/>
        <v>19.6</v>
      </c>
      <c r="E44" s="55">
        <f t="shared" si="3"/>
        <v>16.9</v>
      </c>
      <c r="F44" s="55">
        <f t="shared" si="3"/>
        <v>12.7</v>
      </c>
      <c r="G44" s="56">
        <f t="shared" si="3"/>
        <v>13.4</v>
      </c>
      <c r="H44" s="55">
        <f t="shared" si="3"/>
        <v>11</v>
      </c>
      <c r="I44" s="55">
        <f t="shared" si="3"/>
        <v>11.6</v>
      </c>
      <c r="J44" s="55">
        <f t="shared" si="3"/>
        <v>7.8</v>
      </c>
      <c r="K44" s="55">
        <f t="shared" si="3"/>
        <v>7.7</v>
      </c>
      <c r="L44" s="56">
        <f t="shared" si="3"/>
        <v>6.8</v>
      </c>
      <c r="M44" s="55">
        <f t="shared" si="3"/>
        <v>7.6</v>
      </c>
      <c r="N44" s="57">
        <f t="shared" si="3"/>
        <v>8.5</v>
      </c>
      <c r="O44" s="57">
        <f t="shared" si="3"/>
        <v>7.7</v>
      </c>
      <c r="P44" s="57">
        <f t="shared" si="3"/>
        <v>6.1</v>
      </c>
      <c r="Q44" s="58">
        <f t="shared" si="3"/>
        <v>4.6</v>
      </c>
      <c r="R44" s="57">
        <f t="shared" si="3"/>
        <v>4.2</v>
      </c>
      <c r="S44" s="57">
        <f t="shared" si="3"/>
        <v>3.8</v>
      </c>
      <c r="T44" s="57">
        <f t="shared" si="3"/>
        <v>3.2</v>
      </c>
      <c r="U44" s="57">
        <f t="shared" si="3"/>
        <v>2.8</v>
      </c>
      <c r="V44" s="58">
        <f t="shared" si="3"/>
        <v>2.7</v>
      </c>
      <c r="W44" s="59"/>
      <c r="X44" s="59"/>
      <c r="Y44" s="60"/>
    </row>
    <row r="45" spans="1:25" ht="12.75">
      <c r="A45" s="61"/>
      <c r="B45" s="62" t="s">
        <v>48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1">
        <v>0</v>
      </c>
      <c r="I45" s="61">
        <v>0</v>
      </c>
      <c r="J45" s="61">
        <v>0</v>
      </c>
      <c r="K45" s="63">
        <v>6</v>
      </c>
      <c r="L45" s="64">
        <v>7</v>
      </c>
      <c r="M45" s="63">
        <v>10</v>
      </c>
      <c r="N45" s="63">
        <v>11</v>
      </c>
      <c r="O45" s="63">
        <v>14</v>
      </c>
      <c r="P45" s="63">
        <v>17</v>
      </c>
      <c r="Q45" s="64">
        <v>19</v>
      </c>
      <c r="R45" s="63">
        <v>20</v>
      </c>
      <c r="S45" s="63">
        <v>22</v>
      </c>
      <c r="T45" s="63">
        <v>24</v>
      </c>
      <c r="U45" s="63">
        <v>26</v>
      </c>
      <c r="V45" s="64">
        <v>27</v>
      </c>
      <c r="W45" s="61"/>
      <c r="X45" s="61"/>
      <c r="Y45" s="62"/>
    </row>
    <row r="46" spans="1:25" ht="12.75">
      <c r="A46" s="9">
        <v>40</v>
      </c>
      <c r="B46" s="10" t="s">
        <v>176</v>
      </c>
      <c r="C46" s="12">
        <v>28.8</v>
      </c>
      <c r="D46" s="12">
        <v>29.1</v>
      </c>
      <c r="E46" s="12">
        <v>26.9</v>
      </c>
      <c r="F46" s="12">
        <v>18</v>
      </c>
      <c r="G46" s="13">
        <v>14.5</v>
      </c>
      <c r="H46" s="12">
        <v>12.2</v>
      </c>
      <c r="I46" s="12">
        <v>10.9</v>
      </c>
      <c r="J46" s="11">
        <v>7.9</v>
      </c>
      <c r="K46" s="12">
        <v>6.8</v>
      </c>
      <c r="L46" s="13">
        <v>4.9</v>
      </c>
      <c r="M46" s="65">
        <v>2.8</v>
      </c>
      <c r="N46" s="67">
        <v>1.7</v>
      </c>
      <c r="O46" s="67">
        <v>0.6</v>
      </c>
      <c r="P46" s="67">
        <v>-0.09999999999999964</v>
      </c>
      <c r="Q46" s="76">
        <v>-0.8</v>
      </c>
      <c r="R46" s="67">
        <v>-1.7</v>
      </c>
      <c r="S46" s="68">
        <v>-2.7</v>
      </c>
      <c r="T46" s="68">
        <v>-3.8</v>
      </c>
      <c r="U46" s="68">
        <v>-4.8</v>
      </c>
      <c r="V46" s="69">
        <v>-5.6</v>
      </c>
      <c r="W46" s="18">
        <f aca="true" t="shared" si="4" ref="W46:W77">100*$Y46/$Y$203</f>
        <v>0.10834374243881356</v>
      </c>
      <c r="X46" s="18">
        <f>SUM(X$41,$W$46:$W46)</f>
        <v>18.49790159802799</v>
      </c>
      <c r="Y46" s="19">
        <v>7.057</v>
      </c>
    </row>
    <row r="47" spans="1:25" ht="12.75">
      <c r="A47" s="20">
        <v>41</v>
      </c>
      <c r="B47" s="21" t="s">
        <v>27</v>
      </c>
      <c r="C47" s="25">
        <v>10.7</v>
      </c>
      <c r="D47" s="25">
        <v>11.8</v>
      </c>
      <c r="E47" s="25">
        <v>12.3</v>
      </c>
      <c r="F47" s="25">
        <v>10.9</v>
      </c>
      <c r="G47" s="30">
        <v>11</v>
      </c>
      <c r="H47" s="23">
        <v>10.1</v>
      </c>
      <c r="I47" s="25">
        <v>8.5</v>
      </c>
      <c r="J47" s="22">
        <v>8.3</v>
      </c>
      <c r="K47" s="23">
        <v>8.4</v>
      </c>
      <c r="L47" s="30">
        <v>7.8</v>
      </c>
      <c r="M47" s="23">
        <v>6.7</v>
      </c>
      <c r="N47" s="31">
        <v>5.9</v>
      </c>
      <c r="O47" s="31">
        <v>5.2</v>
      </c>
      <c r="P47" s="31">
        <v>4.5</v>
      </c>
      <c r="Q47" s="32">
        <v>3.9</v>
      </c>
      <c r="R47" s="31">
        <v>3.2</v>
      </c>
      <c r="S47" s="31">
        <v>2.6</v>
      </c>
      <c r="T47" s="31">
        <v>1.9</v>
      </c>
      <c r="U47" s="31">
        <v>1.2</v>
      </c>
      <c r="V47" s="32">
        <v>0.5</v>
      </c>
      <c r="W47" s="28">
        <f t="shared" si="4"/>
        <v>0.05106295697201274</v>
      </c>
      <c r="X47" s="28">
        <f>SUM(X$41,$W$46:$W47)</f>
        <v>18.548964555000005</v>
      </c>
      <c r="Y47" s="29">
        <v>3.326</v>
      </c>
    </row>
    <row r="48" spans="1:25" ht="12.75">
      <c r="A48" s="20">
        <v>42</v>
      </c>
      <c r="B48" s="21" t="s">
        <v>84</v>
      </c>
      <c r="C48" s="23">
        <v>19.6</v>
      </c>
      <c r="D48" s="23">
        <v>21.5</v>
      </c>
      <c r="E48" s="23">
        <v>19.9</v>
      </c>
      <c r="F48" s="23">
        <v>15.3</v>
      </c>
      <c r="G48" s="30">
        <v>12.1</v>
      </c>
      <c r="H48" s="25">
        <v>9</v>
      </c>
      <c r="I48" s="23">
        <v>8.6</v>
      </c>
      <c r="J48" s="22">
        <v>8.5</v>
      </c>
      <c r="K48" s="23">
        <v>7.2</v>
      </c>
      <c r="L48" s="30">
        <v>5.5</v>
      </c>
      <c r="M48" s="23">
        <v>4.6</v>
      </c>
      <c r="N48" s="31">
        <v>4</v>
      </c>
      <c r="O48" s="31">
        <v>3.4</v>
      </c>
      <c r="P48" s="31">
        <v>2.5</v>
      </c>
      <c r="Q48" s="32">
        <v>1.2</v>
      </c>
      <c r="R48" s="26">
        <v>-0.5</v>
      </c>
      <c r="S48" s="35">
        <v>-2.3</v>
      </c>
      <c r="T48" s="35">
        <v>-3.9</v>
      </c>
      <c r="U48" s="35">
        <v>-5</v>
      </c>
      <c r="V48" s="36">
        <v>-6.2</v>
      </c>
      <c r="W48" s="28">
        <f t="shared" si="4"/>
        <v>0.004482977581427456</v>
      </c>
      <c r="X48" s="28">
        <f>SUM(X$41,$W$46:$W48)</f>
        <v>18.553447532581433</v>
      </c>
      <c r="Y48" s="29">
        <v>0.292</v>
      </c>
    </row>
    <row r="49" spans="1:25" ht="12.75">
      <c r="A49" s="20">
        <v>43</v>
      </c>
      <c r="B49" s="21" t="s">
        <v>61</v>
      </c>
      <c r="C49" s="23">
        <v>16.4</v>
      </c>
      <c r="D49" s="23">
        <v>17.2</v>
      </c>
      <c r="E49" s="23">
        <v>17</v>
      </c>
      <c r="F49" s="23">
        <v>13.9</v>
      </c>
      <c r="G49" s="30">
        <v>12.4</v>
      </c>
      <c r="H49" s="25">
        <v>9</v>
      </c>
      <c r="I49" s="25">
        <v>7.9</v>
      </c>
      <c r="J49" s="22">
        <v>8.7</v>
      </c>
      <c r="K49" s="23">
        <v>9.5</v>
      </c>
      <c r="L49" s="30">
        <v>7.5</v>
      </c>
      <c r="M49" s="23">
        <v>7.1</v>
      </c>
      <c r="N49" s="31">
        <v>6.6</v>
      </c>
      <c r="O49" s="31">
        <v>5.6</v>
      </c>
      <c r="P49" s="31">
        <v>4.8</v>
      </c>
      <c r="Q49" s="32">
        <v>4.2</v>
      </c>
      <c r="R49" s="31">
        <v>3.3</v>
      </c>
      <c r="S49" s="31">
        <v>2.3</v>
      </c>
      <c r="T49" s="31">
        <v>1.4</v>
      </c>
      <c r="U49" s="31">
        <v>0.6999999999999993</v>
      </c>
      <c r="V49" s="32">
        <v>0.09999999999999964</v>
      </c>
      <c r="W49" s="28">
        <f t="shared" si="4"/>
        <v>0.06289986010653524</v>
      </c>
      <c r="X49" s="28">
        <f>SUM(X$41,$W$46:$W49)</f>
        <v>18.61634739268797</v>
      </c>
      <c r="Y49" s="29">
        <v>4.097</v>
      </c>
    </row>
    <row r="50" spans="1:25" ht="12.75">
      <c r="A50" s="20">
        <v>44</v>
      </c>
      <c r="B50" s="21" t="s">
        <v>23</v>
      </c>
      <c r="C50" s="25">
        <v>10</v>
      </c>
      <c r="D50" s="25">
        <v>11.6</v>
      </c>
      <c r="E50" s="23">
        <v>16.5</v>
      </c>
      <c r="F50" s="25">
        <v>9.9</v>
      </c>
      <c r="G50" s="24">
        <v>10.9</v>
      </c>
      <c r="H50" s="23">
        <v>9.9</v>
      </c>
      <c r="I50" s="23">
        <v>9.1</v>
      </c>
      <c r="J50" s="22">
        <v>8.8</v>
      </c>
      <c r="K50" s="25">
        <v>5</v>
      </c>
      <c r="L50" s="24">
        <v>1.6</v>
      </c>
      <c r="M50" s="25">
        <v>0</v>
      </c>
      <c r="N50" s="26">
        <v>-1</v>
      </c>
      <c r="O50" s="26">
        <v>-1.8</v>
      </c>
      <c r="P50" s="35">
        <v>-2.4</v>
      </c>
      <c r="Q50" s="36">
        <v>-3.4</v>
      </c>
      <c r="R50" s="35">
        <v>-4.5</v>
      </c>
      <c r="S50" s="35">
        <v>-5.5</v>
      </c>
      <c r="T50" s="35">
        <v>-6.5</v>
      </c>
      <c r="U50" s="35">
        <v>-7.2</v>
      </c>
      <c r="V50" s="36">
        <v>-8</v>
      </c>
      <c r="W50" s="28">
        <f t="shared" si="4"/>
        <v>0.06867246137577059</v>
      </c>
      <c r="X50" s="28">
        <f>SUM(X$41,$W$46:$W50)</f>
        <v>18.68501985406374</v>
      </c>
      <c r="Y50" s="29">
        <v>4.473</v>
      </c>
    </row>
    <row r="51" spans="1:25" ht="12.75">
      <c r="A51" s="20">
        <v>45</v>
      </c>
      <c r="B51" s="21" t="s">
        <v>125</v>
      </c>
      <c r="C51" s="23">
        <v>23.2</v>
      </c>
      <c r="D51" s="23">
        <v>24.1</v>
      </c>
      <c r="E51" s="23">
        <v>22.2</v>
      </c>
      <c r="F51" s="23">
        <v>17.6</v>
      </c>
      <c r="G51" s="30">
        <v>14.4</v>
      </c>
      <c r="H51" s="23">
        <v>13.1</v>
      </c>
      <c r="I51" s="23">
        <v>11.4</v>
      </c>
      <c r="J51" s="22">
        <v>10</v>
      </c>
      <c r="K51" s="25">
        <v>5.8</v>
      </c>
      <c r="L51" s="24">
        <v>4</v>
      </c>
      <c r="M51" s="25">
        <v>0.7000000000000011</v>
      </c>
      <c r="N51" s="26">
        <v>-0.6999999999999993</v>
      </c>
      <c r="O51" s="35">
        <v>-2.2</v>
      </c>
      <c r="P51" s="35">
        <v>-3.3</v>
      </c>
      <c r="Q51" s="36">
        <v>-4.4</v>
      </c>
      <c r="R51" s="35">
        <v>-5.3</v>
      </c>
      <c r="S51" s="35">
        <v>-6.1</v>
      </c>
      <c r="T51" s="35">
        <v>-6.9</v>
      </c>
      <c r="U51" s="35">
        <v>-7.7</v>
      </c>
      <c r="V51" s="36">
        <v>-8.4</v>
      </c>
      <c r="W51" s="28">
        <f t="shared" si="4"/>
        <v>0.06010567544961812</v>
      </c>
      <c r="X51" s="28">
        <f>SUM(X$41,$W$46:$W51)</f>
        <v>18.74512552951336</v>
      </c>
      <c r="Y51" s="29">
        <v>3.915</v>
      </c>
    </row>
    <row r="52" spans="1:25" ht="12.75">
      <c r="A52" s="20">
        <v>46</v>
      </c>
      <c r="B52" s="21" t="s">
        <v>90</v>
      </c>
      <c r="C52" s="23">
        <v>20.2</v>
      </c>
      <c r="D52" s="23">
        <v>20.6</v>
      </c>
      <c r="E52" s="23">
        <v>19.5</v>
      </c>
      <c r="F52" s="23">
        <v>17.8</v>
      </c>
      <c r="G52" s="30">
        <v>14.3</v>
      </c>
      <c r="H52" s="23">
        <v>14.6</v>
      </c>
      <c r="I52" s="23">
        <v>13</v>
      </c>
      <c r="J52" s="22">
        <v>10.3</v>
      </c>
      <c r="K52" s="23">
        <v>8.4</v>
      </c>
      <c r="L52" s="30">
        <v>5.2</v>
      </c>
      <c r="M52" s="25">
        <v>3.4</v>
      </c>
      <c r="N52" s="26">
        <v>1.7</v>
      </c>
      <c r="O52" s="26">
        <v>0.6000000000000014</v>
      </c>
      <c r="P52" s="26">
        <v>-0.20000000000000107</v>
      </c>
      <c r="Q52" s="27">
        <v>-1.3</v>
      </c>
      <c r="R52" s="35">
        <v>-2.5</v>
      </c>
      <c r="S52" s="35">
        <v>-3.6</v>
      </c>
      <c r="T52" s="35">
        <v>-4.6</v>
      </c>
      <c r="U52" s="35">
        <v>-5.3</v>
      </c>
      <c r="V52" s="36">
        <v>-6</v>
      </c>
      <c r="W52" s="28">
        <f t="shared" si="4"/>
        <v>0.03122731644049125</v>
      </c>
      <c r="X52" s="28">
        <f>SUM(X$41,$W$46:$W52)</f>
        <v>18.776352845953852</v>
      </c>
      <c r="Y52" s="29">
        <v>2.034</v>
      </c>
    </row>
    <row r="53" spans="1:25" ht="12.75">
      <c r="A53" s="20">
        <v>47</v>
      </c>
      <c r="B53" s="21" t="s">
        <v>93</v>
      </c>
      <c r="C53" s="23">
        <v>20.4</v>
      </c>
      <c r="D53" s="23">
        <v>21.2</v>
      </c>
      <c r="E53" s="23">
        <v>18.8</v>
      </c>
      <c r="F53" s="23">
        <v>15</v>
      </c>
      <c r="G53" s="30">
        <v>13.9</v>
      </c>
      <c r="H53" s="23">
        <v>12.8</v>
      </c>
      <c r="I53" s="23">
        <v>11.3</v>
      </c>
      <c r="J53" s="22">
        <v>10.5</v>
      </c>
      <c r="K53" s="23">
        <v>10.7</v>
      </c>
      <c r="L53" s="30">
        <v>8.8</v>
      </c>
      <c r="M53" s="23">
        <v>8.3</v>
      </c>
      <c r="N53" s="31">
        <v>8.1</v>
      </c>
      <c r="O53" s="31">
        <v>7.4</v>
      </c>
      <c r="P53" s="31">
        <v>5.4</v>
      </c>
      <c r="Q53" s="32">
        <v>4.7</v>
      </c>
      <c r="R53" s="31">
        <v>3.8</v>
      </c>
      <c r="S53" s="31">
        <v>2.8</v>
      </c>
      <c r="T53" s="31">
        <v>1.8</v>
      </c>
      <c r="U53" s="31">
        <v>0.8999999999999986</v>
      </c>
      <c r="V53" s="32">
        <v>0</v>
      </c>
      <c r="W53" s="28">
        <f t="shared" si="4"/>
        <v>0.004544388233227832</v>
      </c>
      <c r="X53" s="28">
        <f>SUM(X$41,$W$46:$W53)</f>
        <v>18.78089723418708</v>
      </c>
      <c r="Y53" s="29">
        <v>0.296</v>
      </c>
    </row>
    <row r="54" spans="1:25" ht="12.75">
      <c r="A54" s="20">
        <v>48</v>
      </c>
      <c r="B54" s="21" t="s">
        <v>65</v>
      </c>
      <c r="C54" s="23">
        <v>16.9</v>
      </c>
      <c r="D54" s="23">
        <v>16.8</v>
      </c>
      <c r="E54" s="23">
        <v>14.7</v>
      </c>
      <c r="F54" s="23">
        <v>11</v>
      </c>
      <c r="G54" s="24">
        <v>8.3</v>
      </c>
      <c r="H54" s="23">
        <v>10.3</v>
      </c>
      <c r="I54" s="23">
        <v>12.4</v>
      </c>
      <c r="J54" s="22">
        <v>10.6</v>
      </c>
      <c r="K54" s="23">
        <v>9.8</v>
      </c>
      <c r="L54" s="30">
        <v>6.9</v>
      </c>
      <c r="M54" s="23">
        <v>5.1</v>
      </c>
      <c r="N54" s="31">
        <v>4.7</v>
      </c>
      <c r="O54" s="31">
        <v>4.9</v>
      </c>
      <c r="P54" s="31">
        <v>4.6</v>
      </c>
      <c r="Q54" s="32">
        <v>3.6</v>
      </c>
      <c r="R54" s="31">
        <v>2.5</v>
      </c>
      <c r="S54" s="31">
        <v>1.9</v>
      </c>
      <c r="T54" s="31">
        <v>1.4</v>
      </c>
      <c r="U54" s="31">
        <v>1</v>
      </c>
      <c r="V54" s="32">
        <v>0.5</v>
      </c>
      <c r="W54" s="28">
        <f t="shared" si="4"/>
        <v>0.012834826226278606</v>
      </c>
      <c r="X54" s="28">
        <f>SUM(X$41,$W$46:$W54)</f>
        <v>18.793732060413358</v>
      </c>
      <c r="Y54" s="29">
        <v>0.836</v>
      </c>
    </row>
    <row r="55" spans="1:25" ht="12.75">
      <c r="A55" s="20">
        <v>49</v>
      </c>
      <c r="B55" s="21" t="s">
        <v>99</v>
      </c>
      <c r="C55" s="23">
        <v>20.9</v>
      </c>
      <c r="D55" s="23">
        <v>19.2</v>
      </c>
      <c r="E55" s="23">
        <v>26.8</v>
      </c>
      <c r="F55" s="23">
        <v>24.3</v>
      </c>
      <c r="G55" s="30">
        <v>20.1</v>
      </c>
      <c r="H55" s="23">
        <v>11.5</v>
      </c>
      <c r="I55" s="23">
        <v>10.2</v>
      </c>
      <c r="J55" s="22">
        <v>10.8</v>
      </c>
      <c r="K55" s="23">
        <v>7.8</v>
      </c>
      <c r="L55" s="30">
        <v>6.1</v>
      </c>
      <c r="M55" s="23">
        <v>4.4</v>
      </c>
      <c r="N55" s="26">
        <v>2.7</v>
      </c>
      <c r="O55" s="26">
        <v>2.2</v>
      </c>
      <c r="P55" s="31">
        <v>2</v>
      </c>
      <c r="Q55" s="27">
        <v>0.6999999999999993</v>
      </c>
      <c r="R55" s="26">
        <v>-0.8000000000000007</v>
      </c>
      <c r="S55" s="35">
        <v>-2.5</v>
      </c>
      <c r="T55" s="35">
        <v>-4</v>
      </c>
      <c r="U55" s="35">
        <v>-5.4</v>
      </c>
      <c r="V55" s="36">
        <v>-6.7</v>
      </c>
      <c r="W55" s="28">
        <f t="shared" si="4"/>
        <v>0.17287098481805876</v>
      </c>
      <c r="X55" s="28">
        <f>SUM(X$41,$W$46:$W55)</f>
        <v>18.966603045231416</v>
      </c>
      <c r="Y55" s="29">
        <v>11.26</v>
      </c>
    </row>
    <row r="56" spans="1:25" ht="12.75">
      <c r="A56" s="20">
        <v>50</v>
      </c>
      <c r="B56" s="21" t="s">
        <v>89</v>
      </c>
      <c r="C56" s="23">
        <v>20.1</v>
      </c>
      <c r="D56" s="23">
        <v>30.8</v>
      </c>
      <c r="E56" s="23">
        <v>26.6</v>
      </c>
      <c r="F56" s="23">
        <v>22.6</v>
      </c>
      <c r="G56" s="30">
        <v>20.7</v>
      </c>
      <c r="H56" s="23">
        <v>16.5</v>
      </c>
      <c r="I56" s="23">
        <v>14.6</v>
      </c>
      <c r="J56" s="22">
        <v>10.8</v>
      </c>
      <c r="K56" s="23">
        <v>10.3</v>
      </c>
      <c r="L56" s="30">
        <v>8</v>
      </c>
      <c r="M56" s="23">
        <v>5</v>
      </c>
      <c r="N56" s="31">
        <v>3.4</v>
      </c>
      <c r="O56" s="26">
        <v>1.9</v>
      </c>
      <c r="P56" s="26">
        <v>0.5</v>
      </c>
      <c r="Q56" s="27">
        <v>-0.6999999999999993</v>
      </c>
      <c r="R56" s="35">
        <v>-2.4</v>
      </c>
      <c r="S56" s="35">
        <v>-4.2</v>
      </c>
      <c r="T56" s="35">
        <v>-5.9</v>
      </c>
      <c r="U56" s="35">
        <v>-7.4</v>
      </c>
      <c r="V56" s="36">
        <v>-8.7</v>
      </c>
      <c r="W56" s="28">
        <f t="shared" si="4"/>
        <v>0.7349319754210011</v>
      </c>
      <c r="X56" s="28">
        <f>SUM(X$41,$W$46:$W56)</f>
        <v>19.70153502065242</v>
      </c>
      <c r="Y56" s="29">
        <v>47.87</v>
      </c>
    </row>
    <row r="57" spans="1:25" ht="12.75">
      <c r="A57" s="20">
        <v>51</v>
      </c>
      <c r="B57" s="21" t="s">
        <v>57</v>
      </c>
      <c r="C57" s="23">
        <v>15.1</v>
      </c>
      <c r="D57" s="25">
        <v>13.8</v>
      </c>
      <c r="E57" s="23">
        <v>13.4</v>
      </c>
      <c r="F57" s="25">
        <v>9.3</v>
      </c>
      <c r="G57" s="24">
        <v>8.3</v>
      </c>
      <c r="H57" s="25">
        <v>9</v>
      </c>
      <c r="I57" s="23">
        <v>10.8</v>
      </c>
      <c r="J57" s="22">
        <v>11.4</v>
      </c>
      <c r="K57" s="25">
        <v>5.1</v>
      </c>
      <c r="L57" s="24">
        <v>0.6999999999999993</v>
      </c>
      <c r="M57" s="25">
        <v>-1</v>
      </c>
      <c r="N57" s="26">
        <v>-1.1</v>
      </c>
      <c r="O57" s="26">
        <v>-0.6</v>
      </c>
      <c r="P57" s="26">
        <v>-0.9</v>
      </c>
      <c r="Q57" s="27">
        <v>-1.9</v>
      </c>
      <c r="R57" s="35">
        <v>-3.4</v>
      </c>
      <c r="S57" s="35">
        <v>-4.3</v>
      </c>
      <c r="T57" s="35">
        <v>-4.8</v>
      </c>
      <c r="U57" s="35">
        <v>-5</v>
      </c>
      <c r="V57" s="36">
        <v>-5.3</v>
      </c>
      <c r="W57" s="28">
        <f t="shared" si="4"/>
        <v>0.059522274257514544</v>
      </c>
      <c r="X57" s="28">
        <f>SUM(X$41,$W$46:$W57)</f>
        <v>19.761057294909932</v>
      </c>
      <c r="Y57" s="29">
        <v>3.877</v>
      </c>
    </row>
    <row r="58" spans="1:25" ht="12.75">
      <c r="A58" s="20">
        <v>52</v>
      </c>
      <c r="B58" s="21" t="s">
        <v>160</v>
      </c>
      <c r="C58" s="23">
        <v>27.5</v>
      </c>
      <c r="D58" s="23">
        <v>26.4</v>
      </c>
      <c r="E58" s="23">
        <v>24.4</v>
      </c>
      <c r="F58" s="23">
        <v>20.2</v>
      </c>
      <c r="G58" s="30">
        <v>17.8</v>
      </c>
      <c r="H58" s="23">
        <v>17.3</v>
      </c>
      <c r="I58" s="23">
        <v>14</v>
      </c>
      <c r="J58" s="22">
        <v>11.7</v>
      </c>
      <c r="K58" s="23">
        <v>9.6</v>
      </c>
      <c r="L58" s="30">
        <v>7.4</v>
      </c>
      <c r="M58" s="23">
        <v>6.3</v>
      </c>
      <c r="N58" s="31">
        <v>5.7</v>
      </c>
      <c r="O58" s="31">
        <v>5.3</v>
      </c>
      <c r="P58" s="31">
        <v>4.5</v>
      </c>
      <c r="Q58" s="32">
        <v>3.7</v>
      </c>
      <c r="R58" s="31">
        <v>2.6</v>
      </c>
      <c r="S58" s="31">
        <v>1.6</v>
      </c>
      <c r="T58" s="31">
        <v>0.7000000000000011</v>
      </c>
      <c r="U58" s="31">
        <v>0.20000000000000107</v>
      </c>
      <c r="V58" s="32">
        <v>-0.09999999999999964</v>
      </c>
      <c r="W58" s="28">
        <f t="shared" si="4"/>
        <v>0.06059696066402113</v>
      </c>
      <c r="X58" s="28">
        <f>SUM(X$41,$W$46:$W58)</f>
        <v>19.821654255573954</v>
      </c>
      <c r="Y58" s="29">
        <v>3.947</v>
      </c>
    </row>
    <row r="59" spans="1:25" ht="12.75">
      <c r="A59" s="20">
        <v>53</v>
      </c>
      <c r="B59" s="21" t="s">
        <v>197</v>
      </c>
      <c r="C59" s="23">
        <v>33.8</v>
      </c>
      <c r="D59" s="23">
        <v>33</v>
      </c>
      <c r="E59" s="23">
        <v>26.9</v>
      </c>
      <c r="F59" s="23">
        <v>19.3</v>
      </c>
      <c r="G59" s="30">
        <v>16</v>
      </c>
      <c r="H59" s="23">
        <v>12.1</v>
      </c>
      <c r="I59" s="23">
        <v>11.3</v>
      </c>
      <c r="J59" s="22">
        <v>11.8</v>
      </c>
      <c r="K59" s="23">
        <v>13</v>
      </c>
      <c r="L59" s="30">
        <v>9.2</v>
      </c>
      <c r="M59" s="23">
        <v>5.2</v>
      </c>
      <c r="N59" s="31">
        <v>2.9</v>
      </c>
      <c r="O59" s="26">
        <v>1.8</v>
      </c>
      <c r="P59" s="26">
        <v>1.3</v>
      </c>
      <c r="Q59" s="27">
        <v>0.6</v>
      </c>
      <c r="R59" s="26">
        <v>-1</v>
      </c>
      <c r="S59" s="35">
        <v>-3.6</v>
      </c>
      <c r="T59" s="35">
        <v>-6.1</v>
      </c>
      <c r="U59" s="35">
        <v>-7.9</v>
      </c>
      <c r="V59" s="36">
        <v>-8.7</v>
      </c>
      <c r="W59" s="28">
        <f t="shared" si="4"/>
        <v>0.06643097258505685</v>
      </c>
      <c r="X59" s="28">
        <f>SUM(X$41,$W$46:$W59)</f>
        <v>19.88808522815901</v>
      </c>
      <c r="Y59" s="29">
        <v>4.327</v>
      </c>
    </row>
    <row r="60" spans="1:25" ht="12.75">
      <c r="A60" s="20">
        <v>54</v>
      </c>
      <c r="B60" s="21" t="s">
        <v>151</v>
      </c>
      <c r="C60" s="23">
        <v>26.6</v>
      </c>
      <c r="D60" s="23">
        <v>29.4</v>
      </c>
      <c r="E60" s="23">
        <v>27.1</v>
      </c>
      <c r="F60" s="23">
        <v>23.6</v>
      </c>
      <c r="G60" s="30">
        <v>18.6</v>
      </c>
      <c r="H60" s="23">
        <v>10.6</v>
      </c>
      <c r="I60" s="23">
        <v>10.3</v>
      </c>
      <c r="J60" s="22">
        <v>11.9</v>
      </c>
      <c r="K60" s="23">
        <v>10.1</v>
      </c>
      <c r="L60" s="30">
        <v>8.6</v>
      </c>
      <c r="M60" s="23">
        <v>7.2</v>
      </c>
      <c r="N60" s="31">
        <v>4.8</v>
      </c>
      <c r="O60" s="31">
        <v>3.3</v>
      </c>
      <c r="P60" s="31">
        <v>2.4</v>
      </c>
      <c r="Q60" s="32">
        <v>1.3</v>
      </c>
      <c r="R60" s="31">
        <v>-0.09999999999999964</v>
      </c>
      <c r="S60" s="26">
        <v>-1.8</v>
      </c>
      <c r="T60" s="35">
        <v>-3.7</v>
      </c>
      <c r="U60" s="35">
        <v>-5.4</v>
      </c>
      <c r="V60" s="36">
        <v>-7</v>
      </c>
      <c r="W60" s="28">
        <f t="shared" si="4"/>
        <v>0.0060796545282372355</v>
      </c>
      <c r="X60" s="28">
        <f>SUM(X$41,$W$46:$W60)</f>
        <v>19.894164882687246</v>
      </c>
      <c r="Y60" s="29">
        <v>0.396</v>
      </c>
    </row>
    <row r="61" spans="1:25" ht="12.75">
      <c r="A61" s="20">
        <v>55</v>
      </c>
      <c r="B61" s="21" t="s">
        <v>145</v>
      </c>
      <c r="C61" s="23">
        <v>25.9</v>
      </c>
      <c r="D61" s="23">
        <v>28.5</v>
      </c>
      <c r="E61" s="23">
        <v>28.3</v>
      </c>
      <c r="F61" s="23">
        <v>24.6</v>
      </c>
      <c r="G61" s="30">
        <v>21.4</v>
      </c>
      <c r="H61" s="23">
        <v>12.7</v>
      </c>
      <c r="I61" s="23">
        <v>13.5</v>
      </c>
      <c r="J61" s="22">
        <v>13</v>
      </c>
      <c r="K61" s="23">
        <v>11.7</v>
      </c>
      <c r="L61" s="30">
        <v>11.3</v>
      </c>
      <c r="M61" s="23">
        <v>9.5</v>
      </c>
      <c r="N61" s="31">
        <v>8.4</v>
      </c>
      <c r="O61" s="31">
        <v>6.6</v>
      </c>
      <c r="P61" s="31">
        <v>5.3</v>
      </c>
      <c r="Q61" s="32">
        <v>4.1</v>
      </c>
      <c r="R61" s="31">
        <v>3</v>
      </c>
      <c r="S61" s="31">
        <v>1.9</v>
      </c>
      <c r="T61" s="31">
        <v>0.3999999999999986</v>
      </c>
      <c r="U61" s="31">
        <v>-1</v>
      </c>
      <c r="V61" s="34">
        <v>-2.3</v>
      </c>
      <c r="W61" s="28">
        <f t="shared" si="4"/>
        <v>0.0067244663721411834</v>
      </c>
      <c r="X61" s="28">
        <f>SUM(X$41,$W$46:$W61)</f>
        <v>19.900889349059387</v>
      </c>
      <c r="Y61" s="29">
        <v>0.438</v>
      </c>
    </row>
    <row r="62" spans="1:25" ht="12.75">
      <c r="A62" s="20">
        <v>56</v>
      </c>
      <c r="B62" s="21" t="s">
        <v>178</v>
      </c>
      <c r="C62" s="23">
        <v>29.3</v>
      </c>
      <c r="D62" s="23">
        <v>26.1</v>
      </c>
      <c r="E62" s="23">
        <v>21.2</v>
      </c>
      <c r="F62" s="23">
        <v>15.5</v>
      </c>
      <c r="G62" s="30">
        <v>13.7</v>
      </c>
      <c r="H62" s="23">
        <v>14.9</v>
      </c>
      <c r="I62" s="23">
        <v>13.9</v>
      </c>
      <c r="J62" s="22">
        <v>13.1</v>
      </c>
      <c r="K62" s="23">
        <v>13.4</v>
      </c>
      <c r="L62" s="30">
        <v>9.4</v>
      </c>
      <c r="M62" s="23">
        <v>7</v>
      </c>
      <c r="N62" s="31">
        <v>4.6</v>
      </c>
      <c r="O62" s="31">
        <v>3.6</v>
      </c>
      <c r="P62" s="31">
        <v>2.1</v>
      </c>
      <c r="Q62" s="27">
        <v>0.29999999999999893</v>
      </c>
      <c r="R62" s="26">
        <v>-1.6</v>
      </c>
      <c r="S62" s="35">
        <v>-3.2</v>
      </c>
      <c r="T62" s="35">
        <v>-4.4</v>
      </c>
      <c r="U62" s="35">
        <v>-5.4</v>
      </c>
      <c r="V62" s="36">
        <v>-6.8</v>
      </c>
      <c r="W62" s="28">
        <f t="shared" si="4"/>
        <v>0.0028555953087174893</v>
      </c>
      <c r="X62" s="28">
        <f>SUM(X$41,$W$46:$W62)</f>
        <v>19.903744944368103</v>
      </c>
      <c r="Y62" s="29">
        <v>0.186</v>
      </c>
    </row>
    <row r="63" spans="1:25" ht="12.75">
      <c r="A63" s="20">
        <v>57</v>
      </c>
      <c r="B63" s="21" t="s">
        <v>170</v>
      </c>
      <c r="C63" s="23">
        <v>28.4</v>
      </c>
      <c r="D63" s="23">
        <v>30.3</v>
      </c>
      <c r="E63" s="23">
        <v>31</v>
      </c>
      <c r="F63" s="23">
        <v>28.5</v>
      </c>
      <c r="G63" s="30">
        <v>24.5</v>
      </c>
      <c r="H63" s="23">
        <v>19.9</v>
      </c>
      <c r="I63" s="23">
        <v>16.4</v>
      </c>
      <c r="J63" s="22">
        <v>13.2</v>
      </c>
      <c r="K63" s="23">
        <v>11</v>
      </c>
      <c r="L63" s="30">
        <v>8.9</v>
      </c>
      <c r="M63" s="23">
        <v>6.8</v>
      </c>
      <c r="N63" s="31">
        <v>6.1</v>
      </c>
      <c r="O63" s="31">
        <v>4.7</v>
      </c>
      <c r="P63" s="31">
        <v>3.4</v>
      </c>
      <c r="Q63" s="32">
        <v>2.1</v>
      </c>
      <c r="R63" s="31">
        <v>0.9</v>
      </c>
      <c r="S63" s="31">
        <v>-0.09999999999999964</v>
      </c>
      <c r="T63" s="31">
        <v>-1.3</v>
      </c>
      <c r="U63" s="33">
        <v>-2.2</v>
      </c>
      <c r="V63" s="34">
        <v>-3</v>
      </c>
      <c r="W63" s="28">
        <f t="shared" si="4"/>
        <v>0.967263823844774</v>
      </c>
      <c r="X63" s="28">
        <f>SUM(X$41,$W$46:$W63)</f>
        <v>20.871008768212878</v>
      </c>
      <c r="Y63" s="29">
        <v>63.003</v>
      </c>
    </row>
    <row r="64" spans="1:25" ht="12.75">
      <c r="A64" s="20">
        <v>58</v>
      </c>
      <c r="B64" s="21" t="s">
        <v>60</v>
      </c>
      <c r="C64" s="23">
        <v>16.3</v>
      </c>
      <c r="D64" s="23">
        <v>15.7</v>
      </c>
      <c r="E64" s="23">
        <v>14.4</v>
      </c>
      <c r="F64" s="23">
        <v>13.5</v>
      </c>
      <c r="G64" s="30">
        <v>14.4</v>
      </c>
      <c r="H64" s="23">
        <v>16.8</v>
      </c>
      <c r="I64" s="23">
        <v>14.6</v>
      </c>
      <c r="J64" s="22">
        <v>13.7</v>
      </c>
      <c r="K64" s="23">
        <v>13.1</v>
      </c>
      <c r="L64" s="30">
        <v>12</v>
      </c>
      <c r="M64" s="23">
        <v>10.3</v>
      </c>
      <c r="N64" s="31">
        <v>9.8</v>
      </c>
      <c r="O64" s="31">
        <v>9.2</v>
      </c>
      <c r="P64" s="31">
        <v>8.2</v>
      </c>
      <c r="Q64" s="32">
        <v>7.1</v>
      </c>
      <c r="R64" s="31">
        <v>5.9</v>
      </c>
      <c r="S64" s="31">
        <v>4.9</v>
      </c>
      <c r="T64" s="31">
        <v>4.2</v>
      </c>
      <c r="U64" s="31">
        <v>3.4</v>
      </c>
      <c r="V64" s="32">
        <v>2.6</v>
      </c>
      <c r="W64" s="28">
        <f t="shared" si="4"/>
        <v>0.5948696313272933</v>
      </c>
      <c r="X64" s="28">
        <f>SUM(X$41,$W$46:$W64)</f>
        <v>21.46587839954017</v>
      </c>
      <c r="Y64" s="29">
        <v>38.747</v>
      </c>
    </row>
    <row r="65" spans="1:25" ht="12.75">
      <c r="A65" s="20">
        <v>59</v>
      </c>
      <c r="B65" s="21" t="s">
        <v>187</v>
      </c>
      <c r="C65" s="23">
        <v>31.6</v>
      </c>
      <c r="D65" s="23">
        <v>34.1</v>
      </c>
      <c r="E65" s="23">
        <v>33.4</v>
      </c>
      <c r="F65" s="23">
        <v>24.4</v>
      </c>
      <c r="G65" s="30">
        <v>19.1</v>
      </c>
      <c r="H65" s="23">
        <v>20.4</v>
      </c>
      <c r="I65" s="23">
        <v>15.5</v>
      </c>
      <c r="J65" s="22">
        <v>13.7</v>
      </c>
      <c r="K65" s="23">
        <v>13.7</v>
      </c>
      <c r="L65" s="30">
        <v>10.9</v>
      </c>
      <c r="M65" s="23">
        <v>9.1</v>
      </c>
      <c r="N65" s="31">
        <v>7.9</v>
      </c>
      <c r="O65" s="31">
        <v>6.8</v>
      </c>
      <c r="P65" s="31">
        <v>5.8</v>
      </c>
      <c r="Q65" s="32">
        <v>4.6</v>
      </c>
      <c r="R65" s="31">
        <v>3.3</v>
      </c>
      <c r="S65" s="31">
        <v>2.1</v>
      </c>
      <c r="T65" s="31">
        <v>0.9</v>
      </c>
      <c r="U65" s="31">
        <v>0</v>
      </c>
      <c r="V65" s="32">
        <v>-0.6000000000000014</v>
      </c>
      <c r="W65" s="28">
        <f t="shared" si="4"/>
        <v>0.01905265472106669</v>
      </c>
      <c r="X65" s="28">
        <f>SUM(X$41,$W$46:$W65)</f>
        <v>21.484931054261235</v>
      </c>
      <c r="Y65" s="29">
        <v>1.241</v>
      </c>
    </row>
    <row r="66" spans="1:25" ht="12.75">
      <c r="A66" s="20">
        <v>60</v>
      </c>
      <c r="B66" s="21" t="s">
        <v>201</v>
      </c>
      <c r="C66" s="23">
        <v>35.4</v>
      </c>
      <c r="D66" s="23">
        <v>32.3</v>
      </c>
      <c r="E66" s="23">
        <v>27.6</v>
      </c>
      <c r="F66" s="23">
        <v>20.6</v>
      </c>
      <c r="G66" s="30">
        <v>17.4</v>
      </c>
      <c r="H66" s="23">
        <v>16.5</v>
      </c>
      <c r="I66" s="23">
        <v>16.6</v>
      </c>
      <c r="J66" s="22">
        <v>14.2</v>
      </c>
      <c r="K66" s="23">
        <v>12.1</v>
      </c>
      <c r="L66" s="30">
        <v>10.7</v>
      </c>
      <c r="M66" s="23">
        <v>9.3</v>
      </c>
      <c r="N66" s="31">
        <v>7</v>
      </c>
      <c r="O66" s="31">
        <v>4.1</v>
      </c>
      <c r="P66" s="31">
        <v>2.4</v>
      </c>
      <c r="Q66" s="32">
        <v>1.6</v>
      </c>
      <c r="R66" s="31">
        <v>1</v>
      </c>
      <c r="S66" s="31">
        <v>-0.09999999999999964</v>
      </c>
      <c r="T66" s="31">
        <v>-1.4</v>
      </c>
      <c r="U66" s="35">
        <v>-2.8</v>
      </c>
      <c r="V66" s="36">
        <v>-3.5</v>
      </c>
      <c r="W66" s="28">
        <f t="shared" si="4"/>
        <v>0.0015813242838596847</v>
      </c>
      <c r="X66" s="28">
        <f>SUM(X$41,$W$46:$W66)</f>
        <v>21.486512378545093</v>
      </c>
      <c r="Y66" s="29">
        <v>0.103</v>
      </c>
    </row>
    <row r="67" spans="1:25" ht="12.75">
      <c r="A67" s="20">
        <v>61</v>
      </c>
      <c r="B67" s="21" t="s">
        <v>33</v>
      </c>
      <c r="C67" s="25">
        <v>12</v>
      </c>
      <c r="D67" s="23">
        <v>25.6</v>
      </c>
      <c r="E67" s="23">
        <v>23.7</v>
      </c>
      <c r="F67" s="23">
        <v>29</v>
      </c>
      <c r="G67" s="30">
        <v>24.1</v>
      </c>
      <c r="H67" s="23">
        <v>14</v>
      </c>
      <c r="I67" s="23">
        <v>16.5</v>
      </c>
      <c r="J67" s="22">
        <v>14.6</v>
      </c>
      <c r="K67" s="23">
        <v>15.1</v>
      </c>
      <c r="L67" s="30">
        <v>11.1</v>
      </c>
      <c r="M67" s="23">
        <v>5.8</v>
      </c>
      <c r="N67" s="31">
        <v>3.3</v>
      </c>
      <c r="O67" s="31">
        <v>3.3</v>
      </c>
      <c r="P67" s="31">
        <v>3.4</v>
      </c>
      <c r="Q67" s="32">
        <v>3.1</v>
      </c>
      <c r="R67" s="31">
        <v>1.6</v>
      </c>
      <c r="S67" s="31">
        <v>-0.29999999999999893</v>
      </c>
      <c r="T67" s="31">
        <v>-1.5</v>
      </c>
      <c r="U67" s="31">
        <v>-2</v>
      </c>
      <c r="V67" s="34">
        <v>-2.4</v>
      </c>
      <c r="W67" s="28">
        <f t="shared" si="4"/>
        <v>0.36256848822942056</v>
      </c>
      <c r="X67" s="28">
        <f>SUM(X$41,$W$46:$W67)</f>
        <v>21.849080866774514</v>
      </c>
      <c r="Y67" s="29">
        <v>23.616</v>
      </c>
    </row>
    <row r="68" spans="1:25" ht="12.75">
      <c r="A68" s="20">
        <v>62</v>
      </c>
      <c r="B68" s="21" t="s">
        <v>73</v>
      </c>
      <c r="C68" s="23">
        <v>18.7</v>
      </c>
      <c r="D68" s="23">
        <v>15.4</v>
      </c>
      <c r="E68" s="23">
        <v>20.9</v>
      </c>
      <c r="F68" s="23">
        <v>26</v>
      </c>
      <c r="G68" s="30">
        <v>22.3</v>
      </c>
      <c r="H68" s="23">
        <v>14.8</v>
      </c>
      <c r="I68" s="23">
        <v>13.2</v>
      </c>
      <c r="J68" s="22">
        <v>14.9</v>
      </c>
      <c r="K68" s="23">
        <v>11.1</v>
      </c>
      <c r="L68" s="30">
        <v>9.3</v>
      </c>
      <c r="M68" s="23">
        <v>7</v>
      </c>
      <c r="N68" s="31">
        <v>6</v>
      </c>
      <c r="O68" s="31">
        <v>5.6</v>
      </c>
      <c r="P68" s="31">
        <v>4.9</v>
      </c>
      <c r="Q68" s="32">
        <v>3.6</v>
      </c>
      <c r="R68" s="31">
        <v>2</v>
      </c>
      <c r="S68" s="31">
        <v>0.20000000000000107</v>
      </c>
      <c r="T68" s="31">
        <v>-1.1</v>
      </c>
      <c r="U68" s="33">
        <v>-2.2</v>
      </c>
      <c r="V68" s="34">
        <v>-3</v>
      </c>
      <c r="W68" s="28">
        <f t="shared" si="4"/>
        <v>20.157724047551504</v>
      </c>
      <c r="X68" s="28">
        <f>SUM(X$41,$W$46:$W68)</f>
        <v>42.00680491432602</v>
      </c>
      <c r="Y68" s="29">
        <v>1312.979</v>
      </c>
    </row>
    <row r="69" spans="1:25" ht="12.75">
      <c r="A69" s="20">
        <v>63</v>
      </c>
      <c r="B69" s="21" t="s">
        <v>171</v>
      </c>
      <c r="C69" s="23">
        <v>28.5</v>
      </c>
      <c r="D69" s="23">
        <v>29.2</v>
      </c>
      <c r="E69" s="23">
        <v>25.4</v>
      </c>
      <c r="F69" s="23">
        <v>24.3</v>
      </c>
      <c r="G69" s="30">
        <v>22.7</v>
      </c>
      <c r="H69" s="23">
        <v>21</v>
      </c>
      <c r="I69" s="23">
        <v>19</v>
      </c>
      <c r="J69" s="22">
        <v>14.9</v>
      </c>
      <c r="K69" s="23">
        <v>13.9</v>
      </c>
      <c r="L69" s="30">
        <v>11.2</v>
      </c>
      <c r="M69" s="23">
        <v>9</v>
      </c>
      <c r="N69" s="31">
        <v>7.8</v>
      </c>
      <c r="O69" s="31">
        <v>6.9</v>
      </c>
      <c r="P69" s="31">
        <v>5.7</v>
      </c>
      <c r="Q69" s="32">
        <v>3.9</v>
      </c>
      <c r="R69" s="31">
        <v>2.2</v>
      </c>
      <c r="S69" s="31">
        <v>0.6999999999999993</v>
      </c>
      <c r="T69" s="31">
        <v>-0.5</v>
      </c>
      <c r="U69" s="31">
        <v>-1.4</v>
      </c>
      <c r="V69" s="34">
        <v>-2.3</v>
      </c>
      <c r="W69" s="28">
        <f t="shared" si="4"/>
        <v>0.29355826826874787</v>
      </c>
      <c r="X69" s="28">
        <f>SUM(X$41,$W$46:$W69)</f>
        <v>42.300363182594765</v>
      </c>
      <c r="Y69" s="29">
        <v>19.121</v>
      </c>
    </row>
    <row r="70" spans="1:25" ht="12.75">
      <c r="A70" s="20">
        <v>64</v>
      </c>
      <c r="B70" s="21" t="s">
        <v>115</v>
      </c>
      <c r="C70" s="23">
        <v>22.6</v>
      </c>
      <c r="D70" s="23">
        <v>26</v>
      </c>
      <c r="E70" s="23">
        <v>27.5</v>
      </c>
      <c r="F70" s="23">
        <v>19.4</v>
      </c>
      <c r="G70" s="30">
        <v>17</v>
      </c>
      <c r="H70" s="23">
        <v>17.1</v>
      </c>
      <c r="I70" s="23">
        <v>18</v>
      </c>
      <c r="J70" s="22">
        <v>15.9</v>
      </c>
      <c r="K70" s="23">
        <v>10.8</v>
      </c>
      <c r="L70" s="30">
        <v>5.1</v>
      </c>
      <c r="M70" s="25">
        <v>2.3</v>
      </c>
      <c r="N70" s="31">
        <v>2.9</v>
      </c>
      <c r="O70" s="31">
        <v>2.7</v>
      </c>
      <c r="P70" s="26">
        <v>1.3</v>
      </c>
      <c r="Q70" s="27">
        <v>-0.5</v>
      </c>
      <c r="R70" s="26">
        <v>-2</v>
      </c>
      <c r="S70" s="35">
        <v>-2.9</v>
      </c>
      <c r="T70" s="35">
        <v>-3.5</v>
      </c>
      <c r="U70" s="35">
        <v>-4.5</v>
      </c>
      <c r="V70" s="36">
        <v>-5.8</v>
      </c>
      <c r="W70" s="28">
        <f t="shared" si="4"/>
        <v>0.04633433678338377</v>
      </c>
      <c r="X70" s="28">
        <f>SUM(X$41,$W$46:$W70)</f>
        <v>42.34669751937815</v>
      </c>
      <c r="Y70" s="29">
        <v>3.018</v>
      </c>
    </row>
    <row r="71" spans="1:25" ht="12.75">
      <c r="A71" s="20">
        <v>65</v>
      </c>
      <c r="B71" s="21" t="s">
        <v>144</v>
      </c>
      <c r="C71" s="23">
        <v>25.6</v>
      </c>
      <c r="D71" s="23">
        <v>21.7</v>
      </c>
      <c r="E71" s="23">
        <v>19.5</v>
      </c>
      <c r="F71" s="23">
        <v>18.8</v>
      </c>
      <c r="G71" s="30">
        <v>20.3</v>
      </c>
      <c r="H71" s="23">
        <v>19.2</v>
      </c>
      <c r="I71" s="23">
        <v>17</v>
      </c>
      <c r="J71" s="22">
        <v>16.1</v>
      </c>
      <c r="K71" s="23">
        <v>15.2</v>
      </c>
      <c r="L71" s="30">
        <v>15.2</v>
      </c>
      <c r="M71" s="23">
        <v>15.5</v>
      </c>
      <c r="N71" s="31">
        <v>14.2</v>
      </c>
      <c r="O71" s="31">
        <v>12.3</v>
      </c>
      <c r="P71" s="31">
        <v>10.9</v>
      </c>
      <c r="Q71" s="32">
        <v>9.8</v>
      </c>
      <c r="R71" s="31">
        <v>9</v>
      </c>
      <c r="S71" s="31">
        <v>8.1</v>
      </c>
      <c r="T71" s="31">
        <v>6.9</v>
      </c>
      <c r="U71" s="31">
        <v>5.6</v>
      </c>
      <c r="V71" s="32">
        <v>4.4</v>
      </c>
      <c r="W71" s="28">
        <f t="shared" si="4"/>
        <v>0.10274002046202924</v>
      </c>
      <c r="X71" s="28">
        <f>SUM(X$41,$W$46:$W71)</f>
        <v>42.449437539840176</v>
      </c>
      <c r="Y71" s="29">
        <v>6.692</v>
      </c>
    </row>
    <row r="72" spans="1:25" ht="12.75">
      <c r="A72" s="20">
        <v>66</v>
      </c>
      <c r="B72" s="21" t="s">
        <v>75</v>
      </c>
      <c r="C72" s="23">
        <v>18.8</v>
      </c>
      <c r="D72" s="23">
        <v>21.4</v>
      </c>
      <c r="E72" s="23">
        <v>21.6</v>
      </c>
      <c r="F72" s="23">
        <v>16.5</v>
      </c>
      <c r="G72" s="30">
        <v>16.7</v>
      </c>
      <c r="H72" s="23">
        <v>16.1</v>
      </c>
      <c r="I72" s="23">
        <v>16.6</v>
      </c>
      <c r="J72" s="22">
        <v>16.6</v>
      </c>
      <c r="K72" s="23">
        <v>11</v>
      </c>
      <c r="L72" s="24">
        <v>4.6</v>
      </c>
      <c r="M72" s="23">
        <v>6.1</v>
      </c>
      <c r="N72" s="31">
        <v>9.6</v>
      </c>
      <c r="O72" s="31">
        <v>9.2</v>
      </c>
      <c r="P72" s="31">
        <v>7.5</v>
      </c>
      <c r="Q72" s="32">
        <v>5.5</v>
      </c>
      <c r="R72" s="31">
        <v>4.2</v>
      </c>
      <c r="S72" s="31">
        <v>3.7</v>
      </c>
      <c r="T72" s="31">
        <v>3.4</v>
      </c>
      <c r="U72" s="31">
        <v>2.7</v>
      </c>
      <c r="V72" s="32">
        <v>1.3</v>
      </c>
      <c r="W72" s="28">
        <f t="shared" si="4"/>
        <v>0.2335293561338803</v>
      </c>
      <c r="X72" s="28">
        <f>SUM(X$41,$W$46:$W72)</f>
        <v>42.682966895974054</v>
      </c>
      <c r="Y72" s="29">
        <v>15.211</v>
      </c>
    </row>
    <row r="73" spans="1:25" ht="12.75">
      <c r="A73" s="20">
        <v>67</v>
      </c>
      <c r="B73" s="21" t="s">
        <v>132</v>
      </c>
      <c r="C73" s="23">
        <v>24.2</v>
      </c>
      <c r="D73" s="23">
        <v>18.7</v>
      </c>
      <c r="E73" s="23">
        <v>21</v>
      </c>
      <c r="F73" s="23">
        <v>12.3</v>
      </c>
      <c r="G73" s="30">
        <v>12.9</v>
      </c>
      <c r="H73" s="23">
        <v>10.5</v>
      </c>
      <c r="I73" s="23">
        <v>18.3</v>
      </c>
      <c r="J73" s="22">
        <v>16.6</v>
      </c>
      <c r="K73" s="23">
        <v>12.4</v>
      </c>
      <c r="L73" s="30">
        <v>6.7</v>
      </c>
      <c r="M73" s="25">
        <v>3.1</v>
      </c>
      <c r="N73" s="31">
        <v>2.8</v>
      </c>
      <c r="O73" s="31">
        <v>2.7</v>
      </c>
      <c r="P73" s="31">
        <v>2.3</v>
      </c>
      <c r="Q73" s="32">
        <v>1</v>
      </c>
      <c r="R73" s="26">
        <v>-1</v>
      </c>
      <c r="S73" s="35">
        <v>-3.2</v>
      </c>
      <c r="T73" s="35">
        <v>-5</v>
      </c>
      <c r="U73" s="35">
        <v>-6.4</v>
      </c>
      <c r="V73" s="36">
        <v>-7.4</v>
      </c>
      <c r="W73" s="28">
        <f t="shared" si="4"/>
        <v>0.007261809575394474</v>
      </c>
      <c r="X73" s="28">
        <f>SUM(X$41,$W$46:$W73)</f>
        <v>42.69022870554945</v>
      </c>
      <c r="Y73" s="29">
        <v>0.473</v>
      </c>
    </row>
    <row r="74" spans="1:25" ht="12.75">
      <c r="A74" s="20">
        <v>68</v>
      </c>
      <c r="B74" s="21" t="s">
        <v>141</v>
      </c>
      <c r="C74" s="23">
        <v>25.3</v>
      </c>
      <c r="D74" s="23">
        <v>28</v>
      </c>
      <c r="E74" s="23">
        <v>27.4</v>
      </c>
      <c r="F74" s="23">
        <v>29</v>
      </c>
      <c r="G74" s="30">
        <v>24.7</v>
      </c>
      <c r="H74" s="23">
        <v>22.3</v>
      </c>
      <c r="I74" s="23">
        <v>20.5</v>
      </c>
      <c r="J74" s="22">
        <v>16.7</v>
      </c>
      <c r="K74" s="23">
        <v>15.8</v>
      </c>
      <c r="L74" s="30">
        <v>15.1</v>
      </c>
      <c r="M74" s="23">
        <v>12.2</v>
      </c>
      <c r="N74" s="31">
        <v>8.7</v>
      </c>
      <c r="O74" s="31">
        <v>6.6</v>
      </c>
      <c r="P74" s="31">
        <v>6.9</v>
      </c>
      <c r="Q74" s="32">
        <v>6.7</v>
      </c>
      <c r="R74" s="31">
        <v>5.1</v>
      </c>
      <c r="S74" s="31">
        <v>1.8</v>
      </c>
      <c r="T74" s="31">
        <v>-1.6</v>
      </c>
      <c r="U74" s="35">
        <v>-4</v>
      </c>
      <c r="V74" s="36">
        <v>-5.2</v>
      </c>
      <c r="W74" s="28">
        <f t="shared" si="4"/>
        <v>0.011345617920119488</v>
      </c>
      <c r="X74" s="28">
        <f>SUM(X$41,$W$46:$W74)</f>
        <v>42.70157432346957</v>
      </c>
      <c r="Y74" s="29">
        <v>0.739</v>
      </c>
    </row>
    <row r="75" spans="1:25" ht="12.75">
      <c r="A75" s="20">
        <v>69</v>
      </c>
      <c r="B75" s="21" t="s">
        <v>147</v>
      </c>
      <c r="C75" s="23">
        <v>26.1</v>
      </c>
      <c r="D75" s="23">
        <v>29.1</v>
      </c>
      <c r="E75" s="23">
        <v>29.5</v>
      </c>
      <c r="F75" s="23">
        <v>26.5</v>
      </c>
      <c r="G75" s="30">
        <v>23.7</v>
      </c>
      <c r="H75" s="23">
        <v>19</v>
      </c>
      <c r="I75" s="23">
        <v>17.6</v>
      </c>
      <c r="J75" s="22">
        <v>17.5</v>
      </c>
      <c r="K75" s="23">
        <v>16.1</v>
      </c>
      <c r="L75" s="30">
        <v>15</v>
      </c>
      <c r="M75" s="23">
        <v>14.8</v>
      </c>
      <c r="N75" s="31">
        <v>12.7</v>
      </c>
      <c r="O75" s="31">
        <v>10.9</v>
      </c>
      <c r="P75" s="31">
        <v>9.5</v>
      </c>
      <c r="Q75" s="32">
        <v>8.2</v>
      </c>
      <c r="R75" s="31">
        <v>6.9</v>
      </c>
      <c r="S75" s="31">
        <v>5.5</v>
      </c>
      <c r="T75" s="31">
        <v>3.9</v>
      </c>
      <c r="U75" s="31">
        <v>2.9</v>
      </c>
      <c r="V75" s="32">
        <v>1.9</v>
      </c>
      <c r="W75" s="28">
        <f t="shared" si="4"/>
        <v>0.012051840415823812</v>
      </c>
      <c r="X75" s="28">
        <f>SUM(X$41,$W$46:$W75)</f>
        <v>42.713626163885394</v>
      </c>
      <c r="Y75" s="29">
        <v>0.785</v>
      </c>
    </row>
    <row r="76" spans="1:25" ht="12.75">
      <c r="A76" s="20">
        <v>70</v>
      </c>
      <c r="B76" s="21" t="s">
        <v>113</v>
      </c>
      <c r="C76" s="23">
        <v>22.5</v>
      </c>
      <c r="D76" s="23">
        <v>25.5</v>
      </c>
      <c r="E76" s="23">
        <v>25.5</v>
      </c>
      <c r="F76" s="23">
        <v>21</v>
      </c>
      <c r="G76" s="30">
        <v>18.5</v>
      </c>
      <c r="H76" s="23">
        <v>15.6</v>
      </c>
      <c r="I76" s="23">
        <v>17</v>
      </c>
      <c r="J76" s="22">
        <v>17.7</v>
      </c>
      <c r="K76" s="23">
        <v>16.4</v>
      </c>
      <c r="L76" s="30">
        <v>12.8</v>
      </c>
      <c r="M76" s="23">
        <v>10.7</v>
      </c>
      <c r="N76" s="31">
        <v>9.6</v>
      </c>
      <c r="O76" s="31">
        <v>8.7</v>
      </c>
      <c r="P76" s="31">
        <v>7.4</v>
      </c>
      <c r="Q76" s="32">
        <v>6.3</v>
      </c>
      <c r="R76" s="31">
        <v>5</v>
      </c>
      <c r="S76" s="31">
        <v>3.5</v>
      </c>
      <c r="T76" s="31">
        <v>2.3</v>
      </c>
      <c r="U76" s="31">
        <v>1.3</v>
      </c>
      <c r="V76" s="32">
        <v>0.3000000000000007</v>
      </c>
      <c r="W76" s="28">
        <f t="shared" si="4"/>
        <v>0.2501716427717822</v>
      </c>
      <c r="X76" s="28">
        <f>SUM(X$41,$W$46:$W76)</f>
        <v>42.963797806657176</v>
      </c>
      <c r="Y76" s="29">
        <v>16.295</v>
      </c>
    </row>
    <row r="77" spans="1:25" ht="12.75">
      <c r="A77" s="20">
        <v>71</v>
      </c>
      <c r="B77" s="21" t="s">
        <v>166</v>
      </c>
      <c r="C77" s="23">
        <v>27.9</v>
      </c>
      <c r="D77" s="23">
        <v>27</v>
      </c>
      <c r="E77" s="23">
        <v>30.1</v>
      </c>
      <c r="F77" s="23">
        <v>25.3</v>
      </c>
      <c r="G77" s="30">
        <v>23.2</v>
      </c>
      <c r="H77" s="23">
        <v>21.9</v>
      </c>
      <c r="I77" s="23">
        <v>21</v>
      </c>
      <c r="J77" s="22">
        <v>17.8</v>
      </c>
      <c r="K77" s="23">
        <v>17.4</v>
      </c>
      <c r="L77" s="30">
        <v>14.2</v>
      </c>
      <c r="M77" s="23">
        <v>11.6</v>
      </c>
      <c r="N77" s="31">
        <v>10.8</v>
      </c>
      <c r="O77" s="31">
        <v>10</v>
      </c>
      <c r="P77" s="31">
        <v>8.5</v>
      </c>
      <c r="Q77" s="32">
        <v>7.5</v>
      </c>
      <c r="R77" s="31">
        <v>6.3</v>
      </c>
      <c r="S77" s="31">
        <v>5.2</v>
      </c>
      <c r="T77" s="31">
        <v>3.7</v>
      </c>
      <c r="U77" s="31">
        <v>2.6</v>
      </c>
      <c r="V77" s="32">
        <v>1.9</v>
      </c>
      <c r="W77" s="28">
        <f t="shared" si="4"/>
        <v>0.004958910132880371</v>
      </c>
      <c r="X77" s="28">
        <f>SUM(X$41,$W$46:$W77)</f>
        <v>42.968756716790054</v>
      </c>
      <c r="Y77" s="29">
        <v>0.323</v>
      </c>
    </row>
    <row r="78" spans="1:25" ht="12.75">
      <c r="A78" s="20">
        <v>72</v>
      </c>
      <c r="B78" s="21" t="s">
        <v>154</v>
      </c>
      <c r="C78" s="23">
        <v>27</v>
      </c>
      <c r="D78" s="23">
        <v>28.6</v>
      </c>
      <c r="E78" s="23">
        <v>30.4</v>
      </c>
      <c r="F78" s="23">
        <v>21.7</v>
      </c>
      <c r="G78" s="30">
        <v>19.6</v>
      </c>
      <c r="H78" s="23">
        <v>22.2</v>
      </c>
      <c r="I78" s="23">
        <v>21.3</v>
      </c>
      <c r="J78" s="22">
        <v>17.9</v>
      </c>
      <c r="K78" s="23">
        <v>11.3</v>
      </c>
      <c r="L78" s="30">
        <v>7.9</v>
      </c>
      <c r="M78" s="23">
        <v>6.6</v>
      </c>
      <c r="N78" s="31">
        <v>6.7</v>
      </c>
      <c r="O78" s="31">
        <v>6.6</v>
      </c>
      <c r="P78" s="31">
        <v>5.6</v>
      </c>
      <c r="Q78" s="32">
        <v>4.1</v>
      </c>
      <c r="R78" s="31">
        <v>2.7</v>
      </c>
      <c r="S78" s="31">
        <v>1.4</v>
      </c>
      <c r="T78" s="31">
        <v>0.7000000000000011</v>
      </c>
      <c r="U78" s="31">
        <v>-0.3000000000000007</v>
      </c>
      <c r="V78" s="32">
        <v>-1.3</v>
      </c>
      <c r="W78" s="28">
        <f aca="true" t="shared" si="5" ref="W78:W109">100*$Y78/$Y$203</f>
        <v>0.020326925745924495</v>
      </c>
      <c r="X78" s="28">
        <f>SUM(X$41,$W$46:$W78)</f>
        <v>42.98908364253598</v>
      </c>
      <c r="Y78" s="29">
        <v>1.324</v>
      </c>
    </row>
    <row r="79" spans="1:25" ht="12.75">
      <c r="A79" s="20">
        <v>73</v>
      </c>
      <c r="B79" s="21" t="s">
        <v>83</v>
      </c>
      <c r="C79" s="23">
        <v>19.6</v>
      </c>
      <c r="D79" s="23">
        <v>21.4</v>
      </c>
      <c r="E79" s="23">
        <v>21.8</v>
      </c>
      <c r="F79" s="23">
        <v>23.2</v>
      </c>
      <c r="G79" s="30">
        <v>24.7</v>
      </c>
      <c r="H79" s="23">
        <v>21.8</v>
      </c>
      <c r="I79" s="23">
        <v>20.3</v>
      </c>
      <c r="J79" s="22">
        <v>18.2</v>
      </c>
      <c r="K79" s="23">
        <v>15</v>
      </c>
      <c r="L79" s="30">
        <v>12.3</v>
      </c>
      <c r="M79" s="23">
        <v>9.3</v>
      </c>
      <c r="N79" s="31">
        <v>8.5</v>
      </c>
      <c r="O79" s="31">
        <v>7.6</v>
      </c>
      <c r="P79" s="31">
        <v>6.8</v>
      </c>
      <c r="Q79" s="32">
        <v>5.9</v>
      </c>
      <c r="R79" s="31">
        <v>4.7</v>
      </c>
      <c r="S79" s="31">
        <v>3.4</v>
      </c>
      <c r="T79" s="31">
        <v>2.3</v>
      </c>
      <c r="U79" s="31">
        <v>1.2</v>
      </c>
      <c r="V79" s="32">
        <v>0.09999999999999964</v>
      </c>
      <c r="W79" s="28">
        <f t="shared" si="5"/>
        <v>0.7364211837271601</v>
      </c>
      <c r="X79" s="28">
        <f>SUM(X$41,$W$46:$W79)</f>
        <v>43.72550482626314</v>
      </c>
      <c r="Y79" s="29">
        <v>47.967</v>
      </c>
    </row>
    <row r="80" spans="1:25" ht="12.75">
      <c r="A80" s="20">
        <v>74</v>
      </c>
      <c r="B80" s="21" t="s">
        <v>63</v>
      </c>
      <c r="C80" s="23">
        <v>16.6</v>
      </c>
      <c r="D80" s="23">
        <v>20.8</v>
      </c>
      <c r="E80" s="23">
        <v>22.3</v>
      </c>
      <c r="F80" s="23">
        <v>23.5</v>
      </c>
      <c r="G80" s="30">
        <v>23.2</v>
      </c>
      <c r="H80" s="23">
        <v>22</v>
      </c>
      <c r="I80" s="23">
        <v>20.5</v>
      </c>
      <c r="J80" s="22">
        <v>18.2</v>
      </c>
      <c r="K80" s="23">
        <v>16.1</v>
      </c>
      <c r="L80" s="30">
        <v>14.8</v>
      </c>
      <c r="M80" s="23">
        <v>14.1</v>
      </c>
      <c r="N80" s="31">
        <v>12.4</v>
      </c>
      <c r="O80" s="31">
        <v>10.5</v>
      </c>
      <c r="P80" s="31">
        <v>8.6</v>
      </c>
      <c r="Q80" s="32">
        <v>7.6</v>
      </c>
      <c r="R80" s="31">
        <v>6.7</v>
      </c>
      <c r="S80" s="31">
        <v>5.6</v>
      </c>
      <c r="T80" s="31">
        <v>4.2</v>
      </c>
      <c r="U80" s="31">
        <v>2.8</v>
      </c>
      <c r="V80" s="32">
        <v>1.5</v>
      </c>
      <c r="W80" s="28">
        <f t="shared" si="5"/>
        <v>3.470669044487106</v>
      </c>
      <c r="X80" s="28">
        <f>SUM(X$41,$W$46:$W80)</f>
        <v>47.19617387075024</v>
      </c>
      <c r="Y80" s="29">
        <v>226.063</v>
      </c>
    </row>
    <row r="81" spans="1:25" ht="12.75">
      <c r="A81" s="20">
        <v>75</v>
      </c>
      <c r="B81" s="21" t="s">
        <v>159</v>
      </c>
      <c r="C81" s="23">
        <v>27.3</v>
      </c>
      <c r="D81" s="23">
        <v>28.4</v>
      </c>
      <c r="E81" s="23">
        <v>27.5</v>
      </c>
      <c r="F81" s="23">
        <v>26.7</v>
      </c>
      <c r="G81" s="30">
        <v>26.3</v>
      </c>
      <c r="H81" s="23">
        <v>23.9</v>
      </c>
      <c r="I81" s="23">
        <v>22.9</v>
      </c>
      <c r="J81" s="22">
        <v>18.3</v>
      </c>
      <c r="K81" s="23">
        <v>17.6</v>
      </c>
      <c r="L81" s="30">
        <v>16.3</v>
      </c>
      <c r="M81" s="23">
        <v>13.7</v>
      </c>
      <c r="N81" s="31">
        <v>12.5</v>
      </c>
      <c r="O81" s="31">
        <v>11</v>
      </c>
      <c r="P81" s="31">
        <v>9.5</v>
      </c>
      <c r="Q81" s="32">
        <v>8</v>
      </c>
      <c r="R81" s="31">
        <v>6.5</v>
      </c>
      <c r="S81" s="31">
        <v>5.2</v>
      </c>
      <c r="T81" s="31">
        <v>4.1</v>
      </c>
      <c r="U81" s="31">
        <v>2.8</v>
      </c>
      <c r="V81" s="32">
        <v>1.7</v>
      </c>
      <c r="W81" s="28">
        <f t="shared" si="5"/>
        <v>1.1202838154683612</v>
      </c>
      <c r="X81" s="28">
        <f>SUM(X$41,$W$46:$W81)</f>
        <v>48.316457686218605</v>
      </c>
      <c r="Y81" s="29">
        <v>72.97</v>
      </c>
    </row>
    <row r="82" spans="1:25" ht="12.75">
      <c r="A82" s="20">
        <v>76</v>
      </c>
      <c r="B82" s="21" t="s">
        <v>86</v>
      </c>
      <c r="C82" s="23">
        <v>19.8</v>
      </c>
      <c r="D82" s="23">
        <v>21</v>
      </c>
      <c r="E82" s="23">
        <v>25.7</v>
      </c>
      <c r="F82" s="23">
        <v>25.1</v>
      </c>
      <c r="G82" s="30">
        <v>27.2</v>
      </c>
      <c r="H82" s="23">
        <v>21.4</v>
      </c>
      <c r="I82" s="23">
        <v>19.5</v>
      </c>
      <c r="J82" s="22">
        <v>18.9</v>
      </c>
      <c r="K82" s="23">
        <v>18.3</v>
      </c>
      <c r="L82" s="30">
        <v>16.1</v>
      </c>
      <c r="M82" s="23">
        <v>12.8</v>
      </c>
      <c r="N82" s="31">
        <v>10.9</v>
      </c>
      <c r="O82" s="31">
        <v>9.6</v>
      </c>
      <c r="P82" s="31">
        <v>8.4</v>
      </c>
      <c r="Q82" s="32">
        <v>7.1</v>
      </c>
      <c r="R82" s="31">
        <v>6</v>
      </c>
      <c r="S82" s="31">
        <v>4.9</v>
      </c>
      <c r="T82" s="31">
        <v>3.8</v>
      </c>
      <c r="U82" s="31">
        <v>2.9</v>
      </c>
      <c r="V82" s="32">
        <v>2</v>
      </c>
      <c r="W82" s="28">
        <f t="shared" si="5"/>
        <v>0.003592523130322003</v>
      </c>
      <c r="X82" s="28">
        <f>SUM(X$41,$W$46:$W82)</f>
        <v>48.32005020934893</v>
      </c>
      <c r="Y82" s="29">
        <v>0.234</v>
      </c>
    </row>
    <row r="83" spans="1:25" ht="12.75">
      <c r="A83" s="20">
        <v>77</v>
      </c>
      <c r="B83" s="21" t="s">
        <v>172</v>
      </c>
      <c r="C83" s="23">
        <v>28.6</v>
      </c>
      <c r="D83" s="23">
        <v>29</v>
      </c>
      <c r="E83" s="23">
        <v>29.5</v>
      </c>
      <c r="F83" s="23">
        <v>25.8</v>
      </c>
      <c r="G83" s="30">
        <v>23.8</v>
      </c>
      <c r="H83" s="23">
        <v>23.5</v>
      </c>
      <c r="I83" s="23">
        <v>22.5</v>
      </c>
      <c r="J83" s="22">
        <v>18.9</v>
      </c>
      <c r="K83" s="23">
        <v>15.8</v>
      </c>
      <c r="L83" s="30">
        <v>15.2</v>
      </c>
      <c r="M83" s="23">
        <v>14.3</v>
      </c>
      <c r="N83" s="31">
        <v>12.9</v>
      </c>
      <c r="O83" s="31">
        <v>11.1</v>
      </c>
      <c r="P83" s="31">
        <v>9.4</v>
      </c>
      <c r="Q83" s="32">
        <v>8.1</v>
      </c>
      <c r="R83" s="31">
        <v>6.7</v>
      </c>
      <c r="S83" s="31">
        <v>5.4</v>
      </c>
      <c r="T83" s="31">
        <v>4.3</v>
      </c>
      <c r="U83" s="31">
        <v>3.2</v>
      </c>
      <c r="V83" s="32">
        <v>2.1</v>
      </c>
      <c r="W83" s="28">
        <f t="shared" si="5"/>
        <v>2.8683533716290173</v>
      </c>
      <c r="X83" s="28">
        <f>SUM(X$41,$W$46:$W83)</f>
        <v>51.18840358097795</v>
      </c>
      <c r="Y83" s="29">
        <v>186.831</v>
      </c>
    </row>
    <row r="84" spans="1:25" ht="12.75">
      <c r="A84" s="20">
        <v>78</v>
      </c>
      <c r="B84" s="21" t="s">
        <v>127</v>
      </c>
      <c r="C84" s="23">
        <v>23.3</v>
      </c>
      <c r="D84" s="23">
        <v>29.4</v>
      </c>
      <c r="E84" s="23">
        <v>30.5</v>
      </c>
      <c r="F84" s="23">
        <v>28.8</v>
      </c>
      <c r="G84" s="30">
        <v>24.3</v>
      </c>
      <c r="H84" s="23">
        <v>21.4</v>
      </c>
      <c r="I84" s="23">
        <v>20.2</v>
      </c>
      <c r="J84" s="22">
        <v>19.1</v>
      </c>
      <c r="K84" s="23">
        <v>17.8</v>
      </c>
      <c r="L84" s="30">
        <v>16.1</v>
      </c>
      <c r="M84" s="23">
        <v>14.7</v>
      </c>
      <c r="N84" s="31">
        <v>12.8</v>
      </c>
      <c r="O84" s="31">
        <v>11.8</v>
      </c>
      <c r="P84" s="31">
        <v>10.7</v>
      </c>
      <c r="Q84" s="32">
        <v>9.4</v>
      </c>
      <c r="R84" s="31">
        <v>8</v>
      </c>
      <c r="S84" s="31">
        <v>6.3</v>
      </c>
      <c r="T84" s="31">
        <v>4.8</v>
      </c>
      <c r="U84" s="31">
        <v>3.4</v>
      </c>
      <c r="V84" s="32">
        <v>2.2</v>
      </c>
      <c r="W84" s="28">
        <f t="shared" si="5"/>
        <v>0.04117584203215218</v>
      </c>
      <c r="X84" s="28">
        <f>SUM(X$41,$W$46:$W84)</f>
        <v>51.2295794230101</v>
      </c>
      <c r="Y84" s="29">
        <v>2.682</v>
      </c>
    </row>
    <row r="85" spans="1:25" ht="12.75">
      <c r="A85" s="20">
        <v>79</v>
      </c>
      <c r="B85" s="21" t="s">
        <v>112</v>
      </c>
      <c r="C85" s="23">
        <v>22.3</v>
      </c>
      <c r="D85" s="23">
        <v>26.8</v>
      </c>
      <c r="E85" s="23">
        <v>27.1</v>
      </c>
      <c r="F85" s="23">
        <v>25.3</v>
      </c>
      <c r="G85" s="30">
        <v>23.5</v>
      </c>
      <c r="H85" s="23">
        <v>22.3</v>
      </c>
      <c r="I85" s="23">
        <v>21.6</v>
      </c>
      <c r="J85" s="22">
        <v>19.3</v>
      </c>
      <c r="K85" s="23">
        <v>17.8</v>
      </c>
      <c r="L85" s="30">
        <v>15.5</v>
      </c>
      <c r="M85" s="23">
        <v>12.3</v>
      </c>
      <c r="N85" s="31">
        <v>11.2</v>
      </c>
      <c r="O85" s="31">
        <v>10</v>
      </c>
      <c r="P85" s="31">
        <v>9</v>
      </c>
      <c r="Q85" s="32">
        <v>8</v>
      </c>
      <c r="R85" s="31">
        <v>6.6</v>
      </c>
      <c r="S85" s="31">
        <v>5.3</v>
      </c>
      <c r="T85" s="31">
        <v>4.2</v>
      </c>
      <c r="U85" s="31">
        <v>3.2</v>
      </c>
      <c r="V85" s="32">
        <v>2.2</v>
      </c>
      <c r="W85" s="28">
        <f t="shared" si="5"/>
        <v>0.06157953109282715</v>
      </c>
      <c r="X85" s="28">
        <f>SUM(X$41,$W$46:$W85)</f>
        <v>51.291158954102926</v>
      </c>
      <c r="Y85" s="29">
        <v>4.011</v>
      </c>
    </row>
    <row r="86" spans="1:25" ht="12.75">
      <c r="A86" s="20">
        <v>80</v>
      </c>
      <c r="B86" s="21" t="s">
        <v>192</v>
      </c>
      <c r="C86" s="23">
        <v>32.8</v>
      </c>
      <c r="D86" s="23">
        <v>32.9</v>
      </c>
      <c r="E86" s="23">
        <v>33.1</v>
      </c>
      <c r="F86" s="23">
        <v>31.1</v>
      </c>
      <c r="G86" s="30">
        <v>28.2</v>
      </c>
      <c r="H86" s="23">
        <v>24.2</v>
      </c>
      <c r="I86" s="23">
        <v>21.3</v>
      </c>
      <c r="J86" s="22">
        <v>19.4</v>
      </c>
      <c r="K86" s="23">
        <v>16.6</v>
      </c>
      <c r="L86" s="30">
        <v>14</v>
      </c>
      <c r="M86" s="23">
        <v>13.9</v>
      </c>
      <c r="N86" s="31">
        <v>13.3</v>
      </c>
      <c r="O86" s="31">
        <v>11.8</v>
      </c>
      <c r="P86" s="31">
        <v>9.6</v>
      </c>
      <c r="Q86" s="32">
        <v>7.5</v>
      </c>
      <c r="R86" s="31">
        <v>5.7</v>
      </c>
      <c r="S86" s="31">
        <v>4.1</v>
      </c>
      <c r="T86" s="31">
        <v>2.3</v>
      </c>
      <c r="U86" s="31">
        <v>0</v>
      </c>
      <c r="V86" s="34">
        <v>-2.4</v>
      </c>
      <c r="W86" s="28">
        <f t="shared" si="5"/>
        <v>0.001826966891061189</v>
      </c>
      <c r="X86" s="28">
        <f>SUM(X$41,$W$46:$W86)</f>
        <v>51.292985920993985</v>
      </c>
      <c r="Y86" s="29">
        <v>0.119</v>
      </c>
    </row>
    <row r="87" spans="1:25" ht="12.75">
      <c r="A87" s="20">
        <v>81</v>
      </c>
      <c r="B87" s="21" t="s">
        <v>185</v>
      </c>
      <c r="C87" s="23">
        <v>31.2</v>
      </c>
      <c r="D87" s="23">
        <v>33</v>
      </c>
      <c r="E87" s="23">
        <v>34.1</v>
      </c>
      <c r="F87" s="23">
        <v>31.2</v>
      </c>
      <c r="G87" s="30">
        <v>27.1</v>
      </c>
      <c r="H87" s="23">
        <v>22.2</v>
      </c>
      <c r="I87" s="23">
        <v>23.3</v>
      </c>
      <c r="J87" s="22">
        <v>19.4</v>
      </c>
      <c r="K87" s="23">
        <v>16.5</v>
      </c>
      <c r="L87" s="30">
        <v>17.2</v>
      </c>
      <c r="M87" s="23">
        <v>14.4</v>
      </c>
      <c r="N87" s="31">
        <v>12.6</v>
      </c>
      <c r="O87" s="31">
        <v>10.9</v>
      </c>
      <c r="P87" s="31">
        <v>9.1</v>
      </c>
      <c r="Q87" s="32">
        <v>7.5</v>
      </c>
      <c r="R87" s="31">
        <v>5.9</v>
      </c>
      <c r="S87" s="31">
        <v>4</v>
      </c>
      <c r="T87" s="31">
        <v>1.9</v>
      </c>
      <c r="U87" s="31">
        <v>-0.20000000000000107</v>
      </c>
      <c r="V87" s="34">
        <v>-2.1</v>
      </c>
      <c r="W87" s="28">
        <f t="shared" si="5"/>
        <v>0.006939403653442501</v>
      </c>
      <c r="X87" s="28">
        <f>SUM(X$41,$W$46:$W87)</f>
        <v>51.299925324647425</v>
      </c>
      <c r="Y87" s="29">
        <v>0.452</v>
      </c>
    </row>
    <row r="88" spans="1:25" ht="12.75">
      <c r="A88" s="20">
        <v>82</v>
      </c>
      <c r="B88" s="21" t="s">
        <v>121</v>
      </c>
      <c r="C88" s="23">
        <v>23</v>
      </c>
      <c r="D88" s="23">
        <v>25.8</v>
      </c>
      <c r="E88" s="23">
        <v>32</v>
      </c>
      <c r="F88" s="23">
        <v>38.1</v>
      </c>
      <c r="G88" s="30">
        <v>35.2</v>
      </c>
      <c r="H88" s="23">
        <v>30.3</v>
      </c>
      <c r="I88" s="23">
        <v>25.6</v>
      </c>
      <c r="J88" s="22">
        <v>19.4</v>
      </c>
      <c r="K88" s="23">
        <v>18.1</v>
      </c>
      <c r="L88" s="30">
        <v>12</v>
      </c>
      <c r="M88" s="23">
        <v>8.8</v>
      </c>
      <c r="N88" s="31">
        <v>6.8</v>
      </c>
      <c r="O88" s="31">
        <v>5.7</v>
      </c>
      <c r="P88" s="31">
        <v>4.9</v>
      </c>
      <c r="Q88" s="32">
        <v>3.4</v>
      </c>
      <c r="R88" s="31">
        <v>1.1</v>
      </c>
      <c r="S88" s="26">
        <v>-1.3</v>
      </c>
      <c r="T88" s="35">
        <v>-2.9</v>
      </c>
      <c r="U88" s="35">
        <v>-3.7</v>
      </c>
      <c r="V88" s="36">
        <v>-3.9</v>
      </c>
      <c r="W88" s="28">
        <f t="shared" si="5"/>
        <v>0.001704145587460437</v>
      </c>
      <c r="X88" s="28">
        <f>SUM(X$41,$W$46:$W88)</f>
        <v>51.301629470234886</v>
      </c>
      <c r="Y88" s="29">
        <v>0.111</v>
      </c>
    </row>
    <row r="89" spans="1:25" ht="12.75">
      <c r="A89" s="20">
        <v>83</v>
      </c>
      <c r="B89" s="21" t="s">
        <v>117</v>
      </c>
      <c r="C89" s="23">
        <v>22.7</v>
      </c>
      <c r="D89" s="23">
        <v>31.6</v>
      </c>
      <c r="E89" s="23">
        <v>33.5</v>
      </c>
      <c r="F89" s="23">
        <v>34.8</v>
      </c>
      <c r="G89" s="30">
        <v>29.9</v>
      </c>
      <c r="H89" s="23">
        <v>26.7</v>
      </c>
      <c r="I89" s="23">
        <v>24.9</v>
      </c>
      <c r="J89" s="22">
        <v>19.7</v>
      </c>
      <c r="K89" s="23">
        <v>16.9</v>
      </c>
      <c r="L89" s="30">
        <v>12.3</v>
      </c>
      <c r="M89" s="23">
        <v>12.1</v>
      </c>
      <c r="N89" s="31">
        <v>12.5</v>
      </c>
      <c r="O89" s="31">
        <v>11.6</v>
      </c>
      <c r="P89" s="31">
        <v>10.1</v>
      </c>
      <c r="Q89" s="32">
        <v>8.5</v>
      </c>
      <c r="R89" s="31">
        <v>7.1</v>
      </c>
      <c r="S89" s="31">
        <v>6.1</v>
      </c>
      <c r="T89" s="31">
        <v>5.2</v>
      </c>
      <c r="U89" s="31">
        <v>4.2</v>
      </c>
      <c r="V89" s="32">
        <v>2.9</v>
      </c>
      <c r="W89" s="28">
        <f t="shared" si="5"/>
        <v>0.0024717787349651387</v>
      </c>
      <c r="X89" s="28">
        <f>SUM(X$41,$W$46:$W89)</f>
        <v>51.30410124896985</v>
      </c>
      <c r="Y89" s="29">
        <v>0.161</v>
      </c>
    </row>
    <row r="90" spans="1:25" ht="12.75">
      <c r="A90" s="20">
        <v>84</v>
      </c>
      <c r="B90" s="21" t="s">
        <v>136</v>
      </c>
      <c r="C90" s="23">
        <v>24.9</v>
      </c>
      <c r="D90" s="23">
        <v>30.6</v>
      </c>
      <c r="E90" s="23">
        <v>29.5</v>
      </c>
      <c r="F90" s="23">
        <v>26.4</v>
      </c>
      <c r="G90" s="30">
        <v>23.3</v>
      </c>
      <c r="H90" s="23">
        <v>21.8</v>
      </c>
      <c r="I90" s="23">
        <v>20.7</v>
      </c>
      <c r="J90" s="22">
        <v>19.8</v>
      </c>
      <c r="K90" s="23">
        <v>16.7</v>
      </c>
      <c r="L90" s="30">
        <v>13.4</v>
      </c>
      <c r="M90" s="23">
        <v>11.7</v>
      </c>
      <c r="N90" s="31">
        <v>10.4</v>
      </c>
      <c r="O90" s="31">
        <v>9.2</v>
      </c>
      <c r="P90" s="31">
        <v>7.8</v>
      </c>
      <c r="Q90" s="32">
        <v>6.2</v>
      </c>
      <c r="R90" s="31">
        <v>4.6</v>
      </c>
      <c r="S90" s="31">
        <v>3.3</v>
      </c>
      <c r="T90" s="31">
        <v>2.4</v>
      </c>
      <c r="U90" s="31">
        <v>1.5</v>
      </c>
      <c r="V90" s="32">
        <v>0.4</v>
      </c>
      <c r="W90" s="28">
        <f t="shared" si="5"/>
        <v>0.04842229894459656</v>
      </c>
      <c r="X90" s="28">
        <f>SUM(X$41,$W$46:$W90)</f>
        <v>51.352523547914444</v>
      </c>
      <c r="Y90" s="29">
        <v>3.154</v>
      </c>
    </row>
    <row r="91" spans="1:25" ht="12.75">
      <c r="A91" s="20">
        <v>85</v>
      </c>
      <c r="B91" s="21" t="s">
        <v>173</v>
      </c>
      <c r="C91" s="23">
        <v>28.6</v>
      </c>
      <c r="D91" s="23">
        <v>29.5</v>
      </c>
      <c r="E91" s="23">
        <v>33.5</v>
      </c>
      <c r="F91" s="23">
        <v>26.1</v>
      </c>
      <c r="G91" s="30">
        <v>19.6</v>
      </c>
      <c r="H91" s="23">
        <v>18.3</v>
      </c>
      <c r="I91" s="23">
        <v>19.2</v>
      </c>
      <c r="J91" s="22">
        <v>19.9</v>
      </c>
      <c r="K91" s="23">
        <v>18.6</v>
      </c>
      <c r="L91" s="30">
        <v>12</v>
      </c>
      <c r="M91" s="23">
        <v>7.4</v>
      </c>
      <c r="N91" s="31">
        <v>8.6</v>
      </c>
      <c r="O91" s="31">
        <v>8.8</v>
      </c>
      <c r="P91" s="31">
        <v>7.7</v>
      </c>
      <c r="Q91" s="32">
        <v>5.3</v>
      </c>
      <c r="R91" s="31">
        <v>2.9</v>
      </c>
      <c r="S91" s="31">
        <v>1.3</v>
      </c>
      <c r="T91" s="31">
        <v>0.5</v>
      </c>
      <c r="U91" s="31">
        <v>-0.3000000000000007</v>
      </c>
      <c r="V91" s="32">
        <v>-1.5</v>
      </c>
      <c r="W91" s="28">
        <f t="shared" si="5"/>
        <v>0.12822544095918534</v>
      </c>
      <c r="X91" s="28">
        <f>SUM(X$41,$W$46:$W91)</f>
        <v>51.48074898887363</v>
      </c>
      <c r="Y91" s="29">
        <v>8.352</v>
      </c>
    </row>
    <row r="92" spans="1:25" ht="12.75">
      <c r="A92" s="20">
        <v>86</v>
      </c>
      <c r="B92" s="21" t="s">
        <v>183</v>
      </c>
      <c r="C92" s="23">
        <v>31.1</v>
      </c>
      <c r="D92" s="23">
        <v>32.1</v>
      </c>
      <c r="E92" s="23">
        <v>32.6</v>
      </c>
      <c r="F92" s="23">
        <v>30.8</v>
      </c>
      <c r="G92" s="30">
        <v>25.8</v>
      </c>
      <c r="H92" s="23">
        <v>24.9</v>
      </c>
      <c r="I92" s="23">
        <v>23.2</v>
      </c>
      <c r="J92" s="22">
        <v>21.4</v>
      </c>
      <c r="K92" s="23">
        <v>19.8</v>
      </c>
      <c r="L92" s="30">
        <v>17.9</v>
      </c>
      <c r="M92" s="23">
        <v>15.6</v>
      </c>
      <c r="N92" s="31">
        <v>13.2</v>
      </c>
      <c r="O92" s="31">
        <v>11.8</v>
      </c>
      <c r="P92" s="31">
        <v>10.4</v>
      </c>
      <c r="Q92" s="32">
        <v>9</v>
      </c>
      <c r="R92" s="31">
        <v>7.5</v>
      </c>
      <c r="S92" s="31">
        <v>6</v>
      </c>
      <c r="T92" s="31">
        <v>4.6</v>
      </c>
      <c r="U92" s="31">
        <v>3.3</v>
      </c>
      <c r="V92" s="32">
        <v>2.1</v>
      </c>
      <c r="W92" s="28">
        <f t="shared" si="5"/>
        <v>0.690040788954926</v>
      </c>
      <c r="X92" s="28">
        <f>SUM(X$41,$W$46:$W92)</f>
        <v>52.17078977782855</v>
      </c>
      <c r="Y92" s="29">
        <v>44.946</v>
      </c>
    </row>
    <row r="93" spans="1:25" ht="12.75">
      <c r="A93" s="20">
        <v>87</v>
      </c>
      <c r="B93" s="21" t="s">
        <v>119</v>
      </c>
      <c r="C93" s="23">
        <v>23</v>
      </c>
      <c r="D93" s="23">
        <v>24.4</v>
      </c>
      <c r="E93" s="23">
        <v>24.9</v>
      </c>
      <c r="F93" s="23">
        <v>23.4</v>
      </c>
      <c r="G93" s="30">
        <v>24.6</v>
      </c>
      <c r="H93" s="23">
        <v>24.1</v>
      </c>
      <c r="I93" s="23">
        <v>23.9</v>
      </c>
      <c r="J93" s="22">
        <v>21.6</v>
      </c>
      <c r="K93" s="23">
        <v>19.5</v>
      </c>
      <c r="L93" s="30">
        <v>16.1</v>
      </c>
      <c r="M93" s="23">
        <v>10.6</v>
      </c>
      <c r="N93" s="31">
        <v>5.3</v>
      </c>
      <c r="O93" s="31">
        <v>3.8</v>
      </c>
      <c r="P93" s="31">
        <v>3.8</v>
      </c>
      <c r="Q93" s="32">
        <v>3.7</v>
      </c>
      <c r="R93" s="31">
        <v>3.4</v>
      </c>
      <c r="S93" s="31">
        <v>2.7</v>
      </c>
      <c r="T93" s="31">
        <v>2.1</v>
      </c>
      <c r="U93" s="31">
        <v>1.7</v>
      </c>
      <c r="V93" s="32">
        <v>1.5</v>
      </c>
      <c r="W93" s="28">
        <f t="shared" si="5"/>
        <v>0.7359913091645576</v>
      </c>
      <c r="X93" s="28">
        <f>SUM(X$41,$W$46:$W93)</f>
        <v>52.906781086993114</v>
      </c>
      <c r="Y93" s="29">
        <v>47.939</v>
      </c>
    </row>
    <row r="94" spans="1:25" ht="12.75">
      <c r="A94" s="20">
        <v>88</v>
      </c>
      <c r="B94" s="21" t="s">
        <v>68</v>
      </c>
      <c r="C94" s="23">
        <v>17.3</v>
      </c>
      <c r="D94" s="23">
        <v>19</v>
      </c>
      <c r="E94" s="23">
        <v>20.5</v>
      </c>
      <c r="F94" s="23">
        <v>21.4</v>
      </c>
      <c r="G94" s="30">
        <v>22.2</v>
      </c>
      <c r="H94" s="23">
        <v>23</v>
      </c>
      <c r="I94" s="23">
        <v>22.7</v>
      </c>
      <c r="J94" s="22">
        <v>21.9</v>
      </c>
      <c r="K94" s="23">
        <v>20.9</v>
      </c>
      <c r="L94" s="30">
        <v>18.6</v>
      </c>
      <c r="M94" s="23">
        <v>16.4</v>
      </c>
      <c r="N94" s="31">
        <v>14.8</v>
      </c>
      <c r="O94" s="31">
        <v>13.2</v>
      </c>
      <c r="P94" s="31">
        <v>11.6</v>
      </c>
      <c r="Q94" s="32">
        <v>9.8</v>
      </c>
      <c r="R94" s="31">
        <v>8.1</v>
      </c>
      <c r="S94" s="31">
        <v>6.4</v>
      </c>
      <c r="T94" s="31">
        <v>5.6</v>
      </c>
      <c r="U94" s="31">
        <v>4.5</v>
      </c>
      <c r="V94" s="32">
        <v>3.3</v>
      </c>
      <c r="W94" s="28">
        <f t="shared" si="5"/>
        <v>17.416106908575514</v>
      </c>
      <c r="X94" s="28">
        <f>SUM(X$41,$W$46:$W94)</f>
        <v>70.32288799556864</v>
      </c>
      <c r="Y94" s="29">
        <v>1134.403</v>
      </c>
    </row>
    <row r="95" spans="1:25" ht="12.75">
      <c r="A95" s="20">
        <v>89</v>
      </c>
      <c r="B95" s="21" t="s">
        <v>150</v>
      </c>
      <c r="C95" s="23">
        <v>26.6</v>
      </c>
      <c r="D95" s="23">
        <v>29.4</v>
      </c>
      <c r="E95" s="23">
        <v>30.6</v>
      </c>
      <c r="F95" s="23">
        <v>30.4</v>
      </c>
      <c r="G95" s="30">
        <v>28.1</v>
      </c>
      <c r="H95" s="23">
        <v>24.7</v>
      </c>
      <c r="I95" s="23">
        <v>22.9</v>
      </c>
      <c r="J95" s="22">
        <v>21.9</v>
      </c>
      <c r="K95" s="23">
        <v>19.8</v>
      </c>
      <c r="L95" s="30">
        <v>19.1</v>
      </c>
      <c r="M95" s="23">
        <v>17.7</v>
      </c>
      <c r="N95" s="31">
        <v>15.8</v>
      </c>
      <c r="O95" s="31">
        <v>14</v>
      </c>
      <c r="P95" s="31">
        <v>12.4</v>
      </c>
      <c r="Q95" s="32">
        <v>11</v>
      </c>
      <c r="R95" s="31">
        <v>9.6</v>
      </c>
      <c r="S95" s="31">
        <v>8</v>
      </c>
      <c r="T95" s="31">
        <v>6.5</v>
      </c>
      <c r="U95" s="31">
        <v>5.1</v>
      </c>
      <c r="V95" s="32">
        <v>3.9</v>
      </c>
      <c r="W95" s="28">
        <f t="shared" si="5"/>
        <v>0.049619806654703905</v>
      </c>
      <c r="X95" s="28">
        <f>SUM(X$41,$W$46:$W95)</f>
        <v>70.37250780222334</v>
      </c>
      <c r="Y95" s="29">
        <v>3.232</v>
      </c>
    </row>
    <row r="96" spans="1:25" ht="12.75">
      <c r="A96" s="20">
        <v>90</v>
      </c>
      <c r="B96" s="21" t="s">
        <v>179</v>
      </c>
      <c r="C96" s="23">
        <v>29.3</v>
      </c>
      <c r="D96" s="23">
        <v>35.6</v>
      </c>
      <c r="E96" s="23">
        <v>31.5</v>
      </c>
      <c r="F96" s="23">
        <v>20.3</v>
      </c>
      <c r="G96" s="30">
        <v>20.4</v>
      </c>
      <c r="H96" s="23">
        <v>20.5</v>
      </c>
      <c r="I96" s="23">
        <v>23.1</v>
      </c>
      <c r="J96" s="22">
        <v>22.1</v>
      </c>
      <c r="K96" s="23">
        <v>13.9</v>
      </c>
      <c r="L96" s="30">
        <v>11.9</v>
      </c>
      <c r="M96" s="23">
        <v>9.6</v>
      </c>
      <c r="N96" s="31">
        <v>9.7</v>
      </c>
      <c r="O96" s="31">
        <v>10.8</v>
      </c>
      <c r="P96" s="31">
        <v>11.5</v>
      </c>
      <c r="Q96" s="32">
        <v>10.7</v>
      </c>
      <c r="R96" s="31">
        <v>8.4</v>
      </c>
      <c r="S96" s="31">
        <v>5.8</v>
      </c>
      <c r="T96" s="31">
        <v>4</v>
      </c>
      <c r="U96" s="31">
        <v>3.1</v>
      </c>
      <c r="V96" s="32">
        <v>2.2</v>
      </c>
      <c r="W96" s="28">
        <f t="shared" si="5"/>
        <v>0.0016120296097598729</v>
      </c>
      <c r="X96" s="28">
        <f>SUM(X$41,$W$46:$W96)</f>
        <v>70.3741198318331</v>
      </c>
      <c r="Y96" s="29">
        <v>0.105</v>
      </c>
    </row>
    <row r="97" spans="1:25" ht="12.75">
      <c r="A97" s="20">
        <v>91</v>
      </c>
      <c r="B97" s="21" t="s">
        <v>118</v>
      </c>
      <c r="C97" s="23">
        <v>22.9</v>
      </c>
      <c r="D97" s="23">
        <v>26.8</v>
      </c>
      <c r="E97" s="23">
        <v>29.6</v>
      </c>
      <c r="F97" s="23">
        <v>26.4</v>
      </c>
      <c r="G97" s="30">
        <v>26.9</v>
      </c>
      <c r="H97" s="23">
        <v>24.9</v>
      </c>
      <c r="I97" s="23">
        <v>23.1</v>
      </c>
      <c r="J97" s="22">
        <v>22.1</v>
      </c>
      <c r="K97" s="23">
        <v>21.3</v>
      </c>
      <c r="L97" s="30">
        <v>19.2</v>
      </c>
      <c r="M97" s="23">
        <v>15.6</v>
      </c>
      <c r="N97" s="31">
        <v>13</v>
      </c>
      <c r="O97" s="31">
        <v>11.7</v>
      </c>
      <c r="P97" s="31">
        <v>10.8</v>
      </c>
      <c r="Q97" s="32">
        <v>9.7</v>
      </c>
      <c r="R97" s="31">
        <v>8.2</v>
      </c>
      <c r="S97" s="31">
        <v>6.5</v>
      </c>
      <c r="T97" s="31">
        <v>5</v>
      </c>
      <c r="U97" s="31">
        <v>3.8</v>
      </c>
      <c r="V97" s="32">
        <v>3</v>
      </c>
      <c r="W97" s="28">
        <f t="shared" si="5"/>
        <v>0.0025946000385658912</v>
      </c>
      <c r="X97" s="28">
        <f>SUM(X$41,$W$46:$W97)</f>
        <v>70.37671443187166</v>
      </c>
      <c r="Y97" s="29">
        <v>0.169</v>
      </c>
    </row>
    <row r="98" spans="1:25" ht="12.75">
      <c r="A98" s="20">
        <v>92</v>
      </c>
      <c r="B98" s="21" t="s">
        <v>130</v>
      </c>
      <c r="C98" s="23">
        <v>24.1</v>
      </c>
      <c r="D98" s="23">
        <v>24.3</v>
      </c>
      <c r="E98" s="23">
        <v>24.1</v>
      </c>
      <c r="F98" s="23">
        <v>22.9</v>
      </c>
      <c r="G98" s="30">
        <v>19.7</v>
      </c>
      <c r="H98" s="23">
        <v>20.5</v>
      </c>
      <c r="I98" s="23">
        <v>23.8</v>
      </c>
      <c r="J98" s="22">
        <v>22.1</v>
      </c>
      <c r="K98" s="23">
        <v>17.8</v>
      </c>
      <c r="L98" s="30">
        <v>16.7</v>
      </c>
      <c r="M98" s="23">
        <v>15.2</v>
      </c>
      <c r="N98" s="31">
        <v>13.8</v>
      </c>
      <c r="O98" s="31">
        <v>12.1</v>
      </c>
      <c r="P98" s="31">
        <v>10.9</v>
      </c>
      <c r="Q98" s="32">
        <v>9.7</v>
      </c>
      <c r="R98" s="31">
        <v>8.6</v>
      </c>
      <c r="S98" s="31">
        <v>7.4</v>
      </c>
      <c r="T98" s="31">
        <v>6.1</v>
      </c>
      <c r="U98" s="31">
        <v>4.6</v>
      </c>
      <c r="V98" s="32">
        <v>3.2</v>
      </c>
      <c r="W98" s="28">
        <f t="shared" si="5"/>
        <v>0.012220719708274848</v>
      </c>
      <c r="X98" s="28">
        <f>SUM(X$41,$W$46:$W98)</f>
        <v>70.38893515157994</v>
      </c>
      <c r="Y98" s="29">
        <v>0.796</v>
      </c>
    </row>
    <row r="99" spans="1:25" ht="12.75">
      <c r="A99" s="20">
        <v>93</v>
      </c>
      <c r="B99" s="21" t="s">
        <v>26</v>
      </c>
      <c r="C99" s="25">
        <v>10.5</v>
      </c>
      <c r="D99" s="25">
        <v>11.7</v>
      </c>
      <c r="E99" s="25">
        <v>13.2</v>
      </c>
      <c r="F99" s="23">
        <v>15.3</v>
      </c>
      <c r="G99" s="30">
        <v>16.9</v>
      </c>
      <c r="H99" s="23">
        <v>18.5</v>
      </c>
      <c r="I99" s="23">
        <v>20.3</v>
      </c>
      <c r="J99" s="22">
        <v>22.3</v>
      </c>
      <c r="K99" s="23">
        <v>23.5</v>
      </c>
      <c r="L99" s="30">
        <v>23.9</v>
      </c>
      <c r="M99" s="23">
        <v>23.4</v>
      </c>
      <c r="N99" s="31">
        <v>23.7</v>
      </c>
      <c r="O99" s="31">
        <v>24.3</v>
      </c>
      <c r="P99" s="31">
        <v>23.6</v>
      </c>
      <c r="Q99" s="32">
        <v>21.8</v>
      </c>
      <c r="R99" s="31">
        <v>19.9</v>
      </c>
      <c r="S99" s="31">
        <v>18.4</v>
      </c>
      <c r="T99" s="31">
        <v>16.9</v>
      </c>
      <c r="U99" s="31">
        <v>15.6</v>
      </c>
      <c r="V99" s="32">
        <v>14.3</v>
      </c>
      <c r="W99" s="28">
        <f t="shared" si="5"/>
        <v>0.007430688867845509</v>
      </c>
      <c r="X99" s="28">
        <f>SUM(X$41,$W$46:$W99)</f>
        <v>70.39636584044779</v>
      </c>
      <c r="Y99" s="29">
        <v>0.484</v>
      </c>
    </row>
    <row r="100" spans="1:25" ht="12.75">
      <c r="A100" s="20">
        <v>94</v>
      </c>
      <c r="B100" s="21" t="s">
        <v>62</v>
      </c>
      <c r="C100" s="23">
        <v>16.5</v>
      </c>
      <c r="D100" s="23">
        <v>19.1</v>
      </c>
      <c r="E100" s="23">
        <v>21.1</v>
      </c>
      <c r="F100" s="23">
        <v>22.4</v>
      </c>
      <c r="G100" s="30">
        <v>23.7</v>
      </c>
      <c r="H100" s="23">
        <v>25.2</v>
      </c>
      <c r="I100" s="23">
        <v>24.5</v>
      </c>
      <c r="J100" s="22">
        <v>22.6</v>
      </c>
      <c r="K100" s="23">
        <v>23.7</v>
      </c>
      <c r="L100" s="30">
        <v>25.5</v>
      </c>
      <c r="M100" s="23">
        <v>24.3</v>
      </c>
      <c r="N100" s="31">
        <v>19.7</v>
      </c>
      <c r="O100" s="31">
        <v>17.7</v>
      </c>
      <c r="P100" s="31">
        <v>16.5</v>
      </c>
      <c r="Q100" s="32">
        <v>15.5</v>
      </c>
      <c r="R100" s="31">
        <v>14.5</v>
      </c>
      <c r="S100" s="31">
        <v>13.3</v>
      </c>
      <c r="T100" s="31">
        <v>12</v>
      </c>
      <c r="U100" s="31">
        <v>10.9</v>
      </c>
      <c r="V100" s="32">
        <v>10</v>
      </c>
      <c r="W100" s="28">
        <f t="shared" si="5"/>
        <v>0.3152362283542807</v>
      </c>
      <c r="X100" s="28">
        <f>SUM(X$41,$W$46:$W100)</f>
        <v>70.71160206880207</v>
      </c>
      <c r="Y100" s="29">
        <v>20.533</v>
      </c>
    </row>
    <row r="101" spans="1:25" ht="12.75">
      <c r="A101" s="20">
        <v>95</v>
      </c>
      <c r="B101" s="21" t="s">
        <v>168</v>
      </c>
      <c r="C101" s="23">
        <v>28.1</v>
      </c>
      <c r="D101" s="23">
        <v>31.4</v>
      </c>
      <c r="E101" s="23">
        <v>32.7</v>
      </c>
      <c r="F101" s="23">
        <v>33.1</v>
      </c>
      <c r="G101" s="30">
        <v>31.6</v>
      </c>
      <c r="H101" s="23">
        <v>28.8</v>
      </c>
      <c r="I101" s="23">
        <v>22.5</v>
      </c>
      <c r="J101" s="22">
        <v>22.7</v>
      </c>
      <c r="K101" s="23">
        <v>22.7</v>
      </c>
      <c r="L101" s="30">
        <v>21.6</v>
      </c>
      <c r="M101" s="23">
        <v>19.2</v>
      </c>
      <c r="N101" s="31">
        <v>16.9</v>
      </c>
      <c r="O101" s="31">
        <v>15.1</v>
      </c>
      <c r="P101" s="31">
        <v>13.6</v>
      </c>
      <c r="Q101" s="32">
        <v>12.1</v>
      </c>
      <c r="R101" s="31">
        <v>10.6</v>
      </c>
      <c r="S101" s="31">
        <v>9.2</v>
      </c>
      <c r="T101" s="31">
        <v>7.7</v>
      </c>
      <c r="U101" s="31">
        <v>6.2</v>
      </c>
      <c r="V101" s="32">
        <v>4.8</v>
      </c>
      <c r="W101" s="28">
        <f t="shared" si="5"/>
        <v>0.10237155655122698</v>
      </c>
      <c r="X101" s="28">
        <f>SUM(X$41,$W$46:$W101)</f>
        <v>70.8139736253533</v>
      </c>
      <c r="Y101" s="29">
        <v>6.668</v>
      </c>
    </row>
    <row r="102" spans="1:25" ht="12.75">
      <c r="A102" s="20">
        <v>96</v>
      </c>
      <c r="B102" s="21" t="s">
        <v>39</v>
      </c>
      <c r="C102" s="25">
        <v>12.9</v>
      </c>
      <c r="D102" s="23">
        <v>15.8</v>
      </c>
      <c r="E102" s="23">
        <v>18.5</v>
      </c>
      <c r="F102" s="23">
        <v>19.4</v>
      </c>
      <c r="G102" s="30">
        <v>21.3</v>
      </c>
      <c r="H102" s="35">
        <v>-20</v>
      </c>
      <c r="I102" s="23">
        <v>21.1</v>
      </c>
      <c r="J102" s="22">
        <v>22.9</v>
      </c>
      <c r="K102" s="23">
        <v>27.6</v>
      </c>
      <c r="L102" s="30">
        <v>33.1</v>
      </c>
      <c r="M102" s="23">
        <v>31.5</v>
      </c>
      <c r="N102" s="31">
        <v>33.2</v>
      </c>
      <c r="O102" s="31">
        <v>32.1</v>
      </c>
      <c r="P102" s="31">
        <v>30.7</v>
      </c>
      <c r="Q102" s="32">
        <v>28.4</v>
      </c>
      <c r="R102" s="31">
        <v>25.8</v>
      </c>
      <c r="S102" s="31">
        <v>23.6</v>
      </c>
      <c r="T102" s="31">
        <v>21.8</v>
      </c>
      <c r="U102" s="31">
        <v>20.4</v>
      </c>
      <c r="V102" s="32">
        <v>18.8</v>
      </c>
      <c r="W102" s="28">
        <f t="shared" si="5"/>
        <v>0.016381291367750326</v>
      </c>
      <c r="X102" s="28">
        <f>SUM(X$41,$W$46:$W102)</f>
        <v>70.83035491672105</v>
      </c>
      <c r="Y102" s="29">
        <v>1.067</v>
      </c>
    </row>
    <row r="103" spans="1:25" ht="12.75">
      <c r="A103" s="20">
        <v>97</v>
      </c>
      <c r="B103" s="21" t="s">
        <v>43</v>
      </c>
      <c r="C103" s="25">
        <v>14</v>
      </c>
      <c r="D103" s="23">
        <v>15.8</v>
      </c>
      <c r="E103" s="23">
        <v>17.2</v>
      </c>
      <c r="F103" s="23">
        <v>18.5</v>
      </c>
      <c r="G103" s="30">
        <v>17.5</v>
      </c>
      <c r="H103" s="23">
        <v>18.8</v>
      </c>
      <c r="I103" s="23">
        <v>20.3</v>
      </c>
      <c r="J103" s="22">
        <v>23.1</v>
      </c>
      <c r="K103" s="23">
        <v>21.2</v>
      </c>
      <c r="L103" s="30">
        <v>22.6</v>
      </c>
      <c r="M103" s="23">
        <v>23.4</v>
      </c>
      <c r="N103" s="31">
        <v>24.1</v>
      </c>
      <c r="O103" s="31">
        <v>23.9</v>
      </c>
      <c r="P103" s="31">
        <v>23.3</v>
      </c>
      <c r="Q103" s="32">
        <v>22.8</v>
      </c>
      <c r="R103" s="31">
        <v>21.8</v>
      </c>
      <c r="S103" s="31">
        <v>20.3</v>
      </c>
      <c r="T103" s="31">
        <v>18.6</v>
      </c>
      <c r="U103" s="31">
        <v>16.9</v>
      </c>
      <c r="V103" s="32">
        <v>15.5</v>
      </c>
      <c r="W103" s="28">
        <f t="shared" si="5"/>
        <v>0.08575997523922524</v>
      </c>
      <c r="X103" s="28">
        <f>SUM(X$41,$W$46:$W103)</f>
        <v>70.91611489196028</v>
      </c>
      <c r="Y103" s="29">
        <v>5.586</v>
      </c>
    </row>
    <row r="104" spans="1:25" ht="12.75">
      <c r="A104" s="20">
        <v>98</v>
      </c>
      <c r="B104" s="21" t="s">
        <v>191</v>
      </c>
      <c r="C104" s="23">
        <v>32.6</v>
      </c>
      <c r="D104" s="23">
        <v>35.3</v>
      </c>
      <c r="E104" s="23">
        <v>35.2</v>
      </c>
      <c r="F104" s="23">
        <v>32.9</v>
      </c>
      <c r="G104" s="30">
        <v>30</v>
      </c>
      <c r="H104" s="23">
        <v>27</v>
      </c>
      <c r="I104" s="23">
        <v>24.7</v>
      </c>
      <c r="J104" s="22">
        <v>23.1</v>
      </c>
      <c r="K104" s="23">
        <v>22.1</v>
      </c>
      <c r="L104" s="30">
        <v>20.7</v>
      </c>
      <c r="M104" s="23">
        <v>19.2</v>
      </c>
      <c r="N104" s="31">
        <v>17.6</v>
      </c>
      <c r="O104" s="31">
        <v>15.9</v>
      </c>
      <c r="P104" s="31">
        <v>14.4</v>
      </c>
      <c r="Q104" s="32">
        <v>12.8</v>
      </c>
      <c r="R104" s="31">
        <v>10.9</v>
      </c>
      <c r="S104" s="31">
        <v>9.1</v>
      </c>
      <c r="T104" s="31">
        <v>7.5</v>
      </c>
      <c r="U104" s="31">
        <v>6</v>
      </c>
      <c r="V104" s="32">
        <v>4.6</v>
      </c>
      <c r="W104" s="28">
        <f t="shared" si="5"/>
        <v>0.14538971813739046</v>
      </c>
      <c r="X104" s="28">
        <f>SUM(X$41,$W$46:$W104)</f>
        <v>71.06150461009767</v>
      </c>
      <c r="Y104" s="29">
        <v>9.47</v>
      </c>
    </row>
    <row r="105" spans="1:25" ht="12.75">
      <c r="A105" s="20">
        <v>99</v>
      </c>
      <c r="B105" s="21" t="s">
        <v>186</v>
      </c>
      <c r="C105" s="23">
        <v>31.4</v>
      </c>
      <c r="D105" s="23">
        <v>33.2</v>
      </c>
      <c r="E105" s="23">
        <v>33.2</v>
      </c>
      <c r="F105" s="23">
        <v>33.4</v>
      </c>
      <c r="G105" s="30">
        <v>33.5</v>
      </c>
      <c r="H105" s="23">
        <v>29.1</v>
      </c>
      <c r="I105" s="23">
        <v>25.4</v>
      </c>
      <c r="J105" s="22">
        <v>23.3</v>
      </c>
      <c r="K105" s="23">
        <v>21.9</v>
      </c>
      <c r="L105" s="30">
        <v>19</v>
      </c>
      <c r="M105" s="23">
        <v>16.7</v>
      </c>
      <c r="N105" s="31">
        <v>14.5</v>
      </c>
      <c r="O105" s="31">
        <v>12.5</v>
      </c>
      <c r="P105" s="31">
        <v>10.5</v>
      </c>
      <c r="Q105" s="32">
        <v>9.1</v>
      </c>
      <c r="R105" s="31">
        <v>7.8</v>
      </c>
      <c r="S105" s="31">
        <v>6.2</v>
      </c>
      <c r="T105" s="31">
        <v>4.6</v>
      </c>
      <c r="U105" s="31">
        <v>3.1</v>
      </c>
      <c r="V105" s="32">
        <v>1.6</v>
      </c>
      <c r="W105" s="28">
        <f t="shared" si="5"/>
        <v>1.600760755154504</v>
      </c>
      <c r="X105" s="28">
        <f>SUM(X$41,$W$46:$W105)</f>
        <v>72.66226536525218</v>
      </c>
      <c r="Y105" s="29">
        <v>104.266</v>
      </c>
    </row>
    <row r="106" spans="1:25" ht="12.75">
      <c r="A106" s="20">
        <v>100</v>
      </c>
      <c r="B106" s="21" t="s">
        <v>74</v>
      </c>
      <c r="C106" s="23">
        <v>18.8</v>
      </c>
      <c r="D106" s="23">
        <v>22.6</v>
      </c>
      <c r="E106" s="23">
        <v>24.8</v>
      </c>
      <c r="F106" s="23">
        <v>23.7</v>
      </c>
      <c r="G106" s="30">
        <v>22.3</v>
      </c>
      <c r="H106" s="23">
        <v>23.2</v>
      </c>
      <c r="I106" s="23">
        <v>22.8</v>
      </c>
      <c r="J106" s="22">
        <v>23.4</v>
      </c>
      <c r="K106" s="23">
        <v>21.3</v>
      </c>
      <c r="L106" s="30">
        <v>15.7</v>
      </c>
      <c r="M106" s="23">
        <v>15</v>
      </c>
      <c r="N106" s="31">
        <v>13.7</v>
      </c>
      <c r="O106" s="31">
        <v>12.5</v>
      </c>
      <c r="P106" s="31">
        <v>10.9</v>
      </c>
      <c r="Q106" s="32">
        <v>9.4</v>
      </c>
      <c r="R106" s="31">
        <v>7.9</v>
      </c>
      <c r="S106" s="31">
        <v>6.5</v>
      </c>
      <c r="T106" s="31">
        <v>5.2</v>
      </c>
      <c r="U106" s="31">
        <v>3.8</v>
      </c>
      <c r="V106" s="32">
        <v>2.4</v>
      </c>
      <c r="W106" s="28">
        <f t="shared" si="5"/>
        <v>1.305421577983545</v>
      </c>
      <c r="X106" s="28">
        <f>SUM(X$41,$W$46:$W106)</f>
        <v>73.96768694323573</v>
      </c>
      <c r="Y106" s="29">
        <v>85.029</v>
      </c>
    </row>
    <row r="107" spans="1:25" ht="12.75">
      <c r="A107" s="20">
        <v>101</v>
      </c>
      <c r="B107" s="21" t="s">
        <v>142</v>
      </c>
      <c r="C107" s="23">
        <v>25.5</v>
      </c>
      <c r="D107" s="23">
        <v>27.1</v>
      </c>
      <c r="E107" s="23">
        <v>28.7</v>
      </c>
      <c r="F107" s="23">
        <v>28</v>
      </c>
      <c r="G107" s="30">
        <v>27.7</v>
      </c>
      <c r="H107" s="23">
        <v>27.1</v>
      </c>
      <c r="I107" s="23">
        <v>24.6</v>
      </c>
      <c r="J107" s="22">
        <v>23.4</v>
      </c>
      <c r="K107" s="23">
        <v>22.2</v>
      </c>
      <c r="L107" s="30">
        <v>19</v>
      </c>
      <c r="M107" s="23">
        <v>16</v>
      </c>
      <c r="N107" s="31">
        <v>14.8</v>
      </c>
      <c r="O107" s="31">
        <v>13.6</v>
      </c>
      <c r="P107" s="31">
        <v>12.3</v>
      </c>
      <c r="Q107" s="32">
        <v>10.6</v>
      </c>
      <c r="R107" s="31">
        <v>9.1</v>
      </c>
      <c r="S107" s="31">
        <v>7.6</v>
      </c>
      <c r="T107" s="31">
        <v>6.2</v>
      </c>
      <c r="U107" s="31">
        <v>4.8</v>
      </c>
      <c r="V107" s="32">
        <v>3.6</v>
      </c>
      <c r="W107" s="28">
        <f t="shared" si="5"/>
        <v>0.4187285293008645</v>
      </c>
      <c r="X107" s="28">
        <f>SUM(X$41,$W$46:$W107)</f>
        <v>74.3864154725366</v>
      </c>
      <c r="Y107" s="29">
        <v>27.274</v>
      </c>
    </row>
    <row r="108" spans="1:25" ht="12.75">
      <c r="A108" s="20">
        <v>102</v>
      </c>
      <c r="B108" s="21" t="s">
        <v>135</v>
      </c>
      <c r="C108" s="23">
        <v>24.7</v>
      </c>
      <c r="D108" s="23">
        <v>27.7</v>
      </c>
      <c r="E108" s="23">
        <v>30.5</v>
      </c>
      <c r="F108" s="23">
        <v>30.8</v>
      </c>
      <c r="G108" s="30">
        <v>29.9</v>
      </c>
      <c r="H108" s="23">
        <v>26.4</v>
      </c>
      <c r="I108" s="23">
        <v>26.6</v>
      </c>
      <c r="J108" s="22">
        <v>23.4</v>
      </c>
      <c r="K108" s="23">
        <v>20.1</v>
      </c>
      <c r="L108" s="30">
        <v>17</v>
      </c>
      <c r="M108" s="23">
        <v>14.9</v>
      </c>
      <c r="N108" s="31">
        <v>14.7</v>
      </c>
      <c r="O108" s="31">
        <v>14</v>
      </c>
      <c r="P108" s="31">
        <v>12.5</v>
      </c>
      <c r="Q108" s="32">
        <v>10.5</v>
      </c>
      <c r="R108" s="31">
        <v>8.5</v>
      </c>
      <c r="S108" s="31">
        <v>7</v>
      </c>
      <c r="T108" s="31">
        <v>5.7</v>
      </c>
      <c r="U108" s="31">
        <v>4.8</v>
      </c>
      <c r="V108" s="32">
        <v>3.7</v>
      </c>
      <c r="W108" s="28">
        <f t="shared" si="5"/>
        <v>0.4681794566631174</v>
      </c>
      <c r="X108" s="28">
        <f>SUM(X$41,$W$46:$W108)</f>
        <v>74.85459492919972</v>
      </c>
      <c r="Y108" s="29">
        <v>30.495</v>
      </c>
    </row>
    <row r="109" spans="1:25" ht="12.75">
      <c r="A109" s="20">
        <v>103</v>
      </c>
      <c r="B109" s="21" t="s">
        <v>129</v>
      </c>
      <c r="C109" s="23">
        <v>23.8</v>
      </c>
      <c r="D109" s="23">
        <v>26.4</v>
      </c>
      <c r="E109" s="23">
        <v>28.6</v>
      </c>
      <c r="F109" s="23">
        <v>26.3</v>
      </c>
      <c r="G109" s="30">
        <v>24.8</v>
      </c>
      <c r="H109" s="23">
        <v>26.7</v>
      </c>
      <c r="I109" s="23">
        <v>26</v>
      </c>
      <c r="J109" s="22">
        <v>23.5</v>
      </c>
      <c r="K109" s="23">
        <v>18.1</v>
      </c>
      <c r="L109" s="30">
        <v>13.1</v>
      </c>
      <c r="M109" s="23">
        <v>11.6</v>
      </c>
      <c r="N109" s="31">
        <v>11.1</v>
      </c>
      <c r="O109" s="31">
        <v>10.2</v>
      </c>
      <c r="P109" s="31">
        <v>9.2</v>
      </c>
      <c r="Q109" s="32">
        <v>8</v>
      </c>
      <c r="R109" s="31">
        <v>6.1</v>
      </c>
      <c r="S109" s="31">
        <v>4.5</v>
      </c>
      <c r="T109" s="31">
        <v>3.4</v>
      </c>
      <c r="U109" s="31">
        <v>2.3</v>
      </c>
      <c r="V109" s="32">
        <v>1.2</v>
      </c>
      <c r="W109" s="28">
        <f t="shared" si="5"/>
        <v>0.15513865911070016</v>
      </c>
      <c r="X109" s="28">
        <f>SUM(X$41,$W$46:$W109)</f>
        <v>75.00973358831043</v>
      </c>
      <c r="Y109" s="29">
        <v>10.105</v>
      </c>
    </row>
    <row r="110" spans="1:25" ht="12.75">
      <c r="A110" s="20">
        <v>104</v>
      </c>
      <c r="B110" s="21" t="s">
        <v>193</v>
      </c>
      <c r="C110" s="23">
        <v>33</v>
      </c>
      <c r="D110" s="23">
        <v>35.2</v>
      </c>
      <c r="E110" s="23">
        <v>32.3</v>
      </c>
      <c r="F110" s="23">
        <v>28.3</v>
      </c>
      <c r="G110" s="30">
        <v>25.3</v>
      </c>
      <c r="H110" s="23">
        <v>26.6</v>
      </c>
      <c r="I110" s="23">
        <v>25.9</v>
      </c>
      <c r="J110" s="22">
        <v>23.6</v>
      </c>
      <c r="K110" s="23">
        <v>21.2</v>
      </c>
      <c r="L110" s="30">
        <v>19.3</v>
      </c>
      <c r="M110" s="23">
        <v>16.7</v>
      </c>
      <c r="N110" s="31">
        <v>14.5</v>
      </c>
      <c r="O110" s="31">
        <v>12.8</v>
      </c>
      <c r="P110" s="31">
        <v>11</v>
      </c>
      <c r="Q110" s="32">
        <v>9.5</v>
      </c>
      <c r="R110" s="31">
        <v>8.3</v>
      </c>
      <c r="S110" s="31">
        <v>7.1</v>
      </c>
      <c r="T110" s="31">
        <v>5.6</v>
      </c>
      <c r="U110" s="31">
        <v>4.2</v>
      </c>
      <c r="V110" s="32">
        <v>2.9</v>
      </c>
      <c r="W110" s="28">
        <f aca="true" t="shared" si="6" ref="W110:W141">100*$Y110/$Y$203</f>
        <v>0.012712004922677855</v>
      </c>
      <c r="X110" s="28">
        <f>SUM(X$41,$W$46:$W110)</f>
        <v>75.0224455932331</v>
      </c>
      <c r="Y110" s="29">
        <v>0.828</v>
      </c>
    </row>
    <row r="111" spans="1:25" ht="12.75">
      <c r="A111" s="20">
        <v>105</v>
      </c>
      <c r="B111" s="21" t="s">
        <v>204</v>
      </c>
      <c r="C111" s="23">
        <v>37.3</v>
      </c>
      <c r="D111" s="23">
        <v>37.1</v>
      </c>
      <c r="E111" s="23">
        <v>34</v>
      </c>
      <c r="F111" s="23">
        <v>29.6</v>
      </c>
      <c r="G111" s="30">
        <v>29.2</v>
      </c>
      <c r="H111" s="23">
        <v>25.5</v>
      </c>
      <c r="I111" s="23">
        <v>26.3</v>
      </c>
      <c r="J111" s="22">
        <v>23.6</v>
      </c>
      <c r="K111" s="23">
        <v>25</v>
      </c>
      <c r="L111" s="30">
        <v>22.2</v>
      </c>
      <c r="M111" s="23">
        <v>20.8</v>
      </c>
      <c r="N111" s="31">
        <v>18.7</v>
      </c>
      <c r="O111" s="31">
        <v>16.5</v>
      </c>
      <c r="P111" s="31">
        <v>14.4</v>
      </c>
      <c r="Q111" s="32">
        <v>12.6</v>
      </c>
      <c r="R111" s="31">
        <v>11.5</v>
      </c>
      <c r="S111" s="31">
        <v>10.4</v>
      </c>
      <c r="T111" s="31">
        <v>9.1</v>
      </c>
      <c r="U111" s="31">
        <v>7.8</v>
      </c>
      <c r="V111" s="32">
        <v>6.8</v>
      </c>
      <c r="W111" s="28">
        <f t="shared" si="6"/>
        <v>0.005741895943335166</v>
      </c>
      <c r="X111" s="28">
        <f>SUM(X$41,$W$46:$W111)</f>
        <v>75.02818748917643</v>
      </c>
      <c r="Y111" s="29">
        <v>0.374</v>
      </c>
    </row>
    <row r="112" spans="1:25" ht="12.75">
      <c r="A112" s="20">
        <v>106</v>
      </c>
      <c r="B112" s="21" t="s">
        <v>87</v>
      </c>
      <c r="C112" s="23">
        <v>19.9</v>
      </c>
      <c r="D112" s="23">
        <v>22.8</v>
      </c>
      <c r="E112" s="23">
        <v>25.1</v>
      </c>
      <c r="F112" s="23">
        <v>25.5</v>
      </c>
      <c r="G112" s="30">
        <v>24.7</v>
      </c>
      <c r="H112" s="23">
        <v>23.6</v>
      </c>
      <c r="I112" s="23">
        <v>24.9</v>
      </c>
      <c r="J112" s="22">
        <v>23.7</v>
      </c>
      <c r="K112" s="23">
        <v>22.5</v>
      </c>
      <c r="L112" s="30">
        <v>20.2</v>
      </c>
      <c r="M112" s="23">
        <v>19.6</v>
      </c>
      <c r="N112" s="31">
        <v>17.3</v>
      </c>
      <c r="O112" s="31">
        <v>16.1</v>
      </c>
      <c r="P112" s="31">
        <v>14.7</v>
      </c>
      <c r="Q112" s="32">
        <v>13.2</v>
      </c>
      <c r="R112" s="31">
        <v>11.7</v>
      </c>
      <c r="S112" s="31">
        <v>10.2</v>
      </c>
      <c r="T112" s="31">
        <v>8.7</v>
      </c>
      <c r="U112" s="31">
        <v>7.4</v>
      </c>
      <c r="V112" s="32">
        <v>5.9</v>
      </c>
      <c r="W112" s="28">
        <f t="shared" si="6"/>
        <v>2.353271529653363</v>
      </c>
      <c r="X112" s="28">
        <f>SUM(X$41,$W$46:$W112)</f>
        <v>77.3814590188298</v>
      </c>
      <c r="Y112" s="29">
        <v>153.281</v>
      </c>
    </row>
    <row r="113" spans="1:25" ht="12.75">
      <c r="A113" s="20">
        <v>107</v>
      </c>
      <c r="B113" s="21" t="s">
        <v>91</v>
      </c>
      <c r="C113" s="23">
        <v>20.4</v>
      </c>
      <c r="D113" s="23">
        <v>23.5</v>
      </c>
      <c r="E113" s="23">
        <v>24.9</v>
      </c>
      <c r="F113" s="23">
        <v>25.9</v>
      </c>
      <c r="G113" s="30">
        <v>26.4</v>
      </c>
      <c r="H113" s="23">
        <v>26.2</v>
      </c>
      <c r="I113" s="23">
        <v>21.9</v>
      </c>
      <c r="J113" s="22">
        <v>23.8</v>
      </c>
      <c r="K113" s="23">
        <v>25.9</v>
      </c>
      <c r="L113" s="30">
        <v>27.8</v>
      </c>
      <c r="M113" s="23">
        <v>29.9</v>
      </c>
      <c r="N113" s="31">
        <v>30.1</v>
      </c>
      <c r="O113" s="31">
        <v>27.4</v>
      </c>
      <c r="P113" s="31">
        <v>23.7</v>
      </c>
      <c r="Q113" s="32">
        <v>20.6</v>
      </c>
      <c r="R113" s="31">
        <v>18.7</v>
      </c>
      <c r="S113" s="31">
        <v>17.6</v>
      </c>
      <c r="T113" s="31">
        <v>16.6</v>
      </c>
      <c r="U113" s="31">
        <v>14.8</v>
      </c>
      <c r="V113" s="32">
        <v>12.8</v>
      </c>
      <c r="W113" s="28">
        <f t="shared" si="6"/>
        <v>0.06950150517507567</v>
      </c>
      <c r="X113" s="28">
        <f>SUM(X$41,$W$46:$W113)</f>
        <v>77.45096052400487</v>
      </c>
      <c r="Y113" s="29">
        <v>4.527</v>
      </c>
    </row>
    <row r="114" spans="1:25" ht="12.75">
      <c r="A114" s="20">
        <v>108</v>
      </c>
      <c r="B114" s="21" t="s">
        <v>148</v>
      </c>
      <c r="C114" s="23">
        <v>26.2</v>
      </c>
      <c r="D114" s="23">
        <v>27.7</v>
      </c>
      <c r="E114" s="23">
        <v>29.5</v>
      </c>
      <c r="F114" s="23">
        <v>29.7</v>
      </c>
      <c r="G114" s="30">
        <v>29.1</v>
      </c>
      <c r="H114" s="23">
        <v>28.4</v>
      </c>
      <c r="I114" s="23">
        <v>26.7</v>
      </c>
      <c r="J114" s="22">
        <v>24.2</v>
      </c>
      <c r="K114" s="23">
        <v>21.6</v>
      </c>
      <c r="L114" s="30">
        <v>20.4</v>
      </c>
      <c r="M114" s="23">
        <v>18.2</v>
      </c>
      <c r="N114" s="31">
        <v>15.9</v>
      </c>
      <c r="O114" s="31">
        <v>14</v>
      </c>
      <c r="P114" s="31">
        <v>12.4</v>
      </c>
      <c r="Q114" s="32">
        <v>10.8</v>
      </c>
      <c r="R114" s="31">
        <v>9.2</v>
      </c>
      <c r="S114" s="31">
        <v>7.7</v>
      </c>
      <c r="T114" s="31">
        <v>6.1</v>
      </c>
      <c r="U114" s="31">
        <v>4.7</v>
      </c>
      <c r="V114" s="32">
        <v>3.5</v>
      </c>
      <c r="W114" s="28">
        <f t="shared" si="6"/>
        <v>0.2005211307911781</v>
      </c>
      <c r="X114" s="28">
        <f>SUM(X$41,$W$46:$W114)</f>
        <v>77.65148165479604</v>
      </c>
      <c r="Y114" s="29">
        <v>13.061</v>
      </c>
    </row>
    <row r="115" spans="1:25" ht="12.75">
      <c r="A115" s="20">
        <v>109</v>
      </c>
      <c r="B115" s="21" t="s">
        <v>156</v>
      </c>
      <c r="C115" s="23">
        <v>27</v>
      </c>
      <c r="D115" s="23">
        <v>32.2</v>
      </c>
      <c r="E115" s="23">
        <v>33.1</v>
      </c>
      <c r="F115" s="23">
        <v>34.1</v>
      </c>
      <c r="G115" s="30">
        <v>27.8</v>
      </c>
      <c r="H115" s="23">
        <v>24.2</v>
      </c>
      <c r="I115" s="23">
        <v>24.4</v>
      </c>
      <c r="J115" s="22">
        <v>24.3</v>
      </c>
      <c r="K115" s="23">
        <v>20.4</v>
      </c>
      <c r="L115" s="30">
        <v>16.6</v>
      </c>
      <c r="M115" s="23">
        <v>14.4</v>
      </c>
      <c r="N115" s="31">
        <v>13.1</v>
      </c>
      <c r="O115" s="31">
        <v>12</v>
      </c>
      <c r="P115" s="31">
        <v>10.5</v>
      </c>
      <c r="Q115" s="32">
        <v>8.5</v>
      </c>
      <c r="R115" s="31">
        <v>6.8</v>
      </c>
      <c r="S115" s="31">
        <v>5.3</v>
      </c>
      <c r="T115" s="31">
        <v>4.4</v>
      </c>
      <c r="U115" s="31">
        <v>3.4</v>
      </c>
      <c r="V115" s="32">
        <v>2.4</v>
      </c>
      <c r="W115" s="28">
        <f t="shared" si="6"/>
        <v>0.003930281715224072</v>
      </c>
      <c r="X115" s="28">
        <f>SUM(X$41,$W$46:$W115)</f>
        <v>77.65541193651127</v>
      </c>
      <c r="Y115" s="29">
        <v>0.256</v>
      </c>
    </row>
    <row r="116" spans="1:25" ht="12.75">
      <c r="A116" s="20">
        <v>110</v>
      </c>
      <c r="B116" s="21" t="s">
        <v>184</v>
      </c>
      <c r="C116" s="23">
        <v>31.1</v>
      </c>
      <c r="D116" s="23">
        <v>33.2</v>
      </c>
      <c r="E116" s="23">
        <v>34.1</v>
      </c>
      <c r="F116" s="23">
        <v>28.1</v>
      </c>
      <c r="G116" s="30">
        <v>23.7</v>
      </c>
      <c r="H116" s="23">
        <v>24.5</v>
      </c>
      <c r="I116" s="23">
        <v>25.3</v>
      </c>
      <c r="J116" s="22">
        <v>24.5</v>
      </c>
      <c r="K116" s="23">
        <v>20.6</v>
      </c>
      <c r="L116" s="30">
        <v>17.6</v>
      </c>
      <c r="M116" s="23">
        <v>15.2</v>
      </c>
      <c r="N116" s="31">
        <v>13.7</v>
      </c>
      <c r="O116" s="31">
        <v>11.9</v>
      </c>
      <c r="P116" s="31">
        <v>10.3</v>
      </c>
      <c r="Q116" s="32">
        <v>9</v>
      </c>
      <c r="R116" s="31">
        <v>7.6</v>
      </c>
      <c r="S116" s="31">
        <v>6.2</v>
      </c>
      <c r="T116" s="31">
        <v>4.8</v>
      </c>
      <c r="U116" s="31">
        <v>3.5</v>
      </c>
      <c r="V116" s="32">
        <v>2.2</v>
      </c>
      <c r="W116" s="28">
        <f t="shared" si="6"/>
        <v>0.06643097258505685</v>
      </c>
      <c r="X116" s="28">
        <f>SUM(X$41,$W$46:$W116)</f>
        <v>77.72184290909632</v>
      </c>
      <c r="Y116" s="29">
        <v>4.327</v>
      </c>
    </row>
    <row r="117" spans="1:25" ht="12.75">
      <c r="A117" s="20">
        <v>111</v>
      </c>
      <c r="B117" s="21" t="s">
        <v>143</v>
      </c>
      <c r="C117" s="23">
        <v>25.5</v>
      </c>
      <c r="D117" s="23">
        <v>28.6</v>
      </c>
      <c r="E117" s="23">
        <v>30.7</v>
      </c>
      <c r="F117" s="23">
        <v>32.7</v>
      </c>
      <c r="G117" s="30">
        <v>34.2</v>
      </c>
      <c r="H117" s="23">
        <v>34.6</v>
      </c>
      <c r="I117" s="23">
        <v>34.7</v>
      </c>
      <c r="J117" s="22">
        <v>24.5</v>
      </c>
      <c r="K117" s="23">
        <v>20</v>
      </c>
      <c r="L117" s="30">
        <v>19.8</v>
      </c>
      <c r="M117" s="23">
        <v>19.9</v>
      </c>
      <c r="N117" s="31">
        <v>19.3</v>
      </c>
      <c r="O117" s="31">
        <v>17.2</v>
      </c>
      <c r="P117" s="31">
        <v>14</v>
      </c>
      <c r="Q117" s="32">
        <v>10.7</v>
      </c>
      <c r="R117" s="31">
        <v>8.5</v>
      </c>
      <c r="S117" s="31">
        <v>7.6</v>
      </c>
      <c r="T117" s="31">
        <v>7.4</v>
      </c>
      <c r="U117" s="31">
        <v>6.5</v>
      </c>
      <c r="V117" s="32">
        <v>5</v>
      </c>
      <c r="W117" s="28">
        <f t="shared" si="6"/>
        <v>0.09085705933865647</v>
      </c>
      <c r="X117" s="28">
        <f>SUM(X$41,$W$46:$W117)</f>
        <v>77.81269996843498</v>
      </c>
      <c r="Y117" s="29">
        <v>5.918</v>
      </c>
    </row>
    <row r="118" spans="1:25" ht="12.75">
      <c r="A118" s="20">
        <v>112</v>
      </c>
      <c r="B118" s="21" t="s">
        <v>202</v>
      </c>
      <c r="C118" s="23">
        <v>36.4</v>
      </c>
      <c r="D118" s="23">
        <v>37.3</v>
      </c>
      <c r="E118" s="23">
        <v>38.1</v>
      </c>
      <c r="F118" s="23">
        <v>34.4</v>
      </c>
      <c r="G118" s="30">
        <v>28.3</v>
      </c>
      <c r="H118" s="23">
        <v>27.4</v>
      </c>
      <c r="I118" s="23">
        <v>27.9</v>
      </c>
      <c r="J118" s="22">
        <v>24.6</v>
      </c>
      <c r="K118" s="23">
        <v>24</v>
      </c>
      <c r="L118" s="30">
        <v>20.9</v>
      </c>
      <c r="M118" s="23">
        <v>18.6</v>
      </c>
      <c r="N118" s="31">
        <v>19.9</v>
      </c>
      <c r="O118" s="31">
        <v>18.1</v>
      </c>
      <c r="P118" s="31">
        <v>17.2</v>
      </c>
      <c r="Q118" s="32">
        <v>16.3</v>
      </c>
      <c r="R118" s="31">
        <v>15.1</v>
      </c>
      <c r="S118" s="31">
        <v>13.6</v>
      </c>
      <c r="T118" s="31">
        <v>12.1</v>
      </c>
      <c r="U118" s="31">
        <v>10.6</v>
      </c>
      <c r="V118" s="32">
        <v>9.2</v>
      </c>
      <c r="W118" s="28">
        <f t="shared" si="6"/>
        <v>0.0015199136320593089</v>
      </c>
      <c r="X118" s="28">
        <f>SUM(X$41,$W$46:$W118)</f>
        <v>77.81421988206705</v>
      </c>
      <c r="Y118" s="29">
        <v>0.099</v>
      </c>
    </row>
    <row r="119" spans="1:25" ht="12.75">
      <c r="A119" s="20">
        <v>113</v>
      </c>
      <c r="B119" s="21" t="s">
        <v>134</v>
      </c>
      <c r="C119" s="23">
        <v>24.6</v>
      </c>
      <c r="D119" s="23">
        <v>23.8</v>
      </c>
      <c r="E119" s="23">
        <v>25</v>
      </c>
      <c r="F119" s="23">
        <v>23.2</v>
      </c>
      <c r="G119" s="30">
        <v>24.4</v>
      </c>
      <c r="H119" s="23">
        <v>25.3</v>
      </c>
      <c r="I119" s="23">
        <v>25.3</v>
      </c>
      <c r="J119" s="22">
        <v>24.8</v>
      </c>
      <c r="K119" s="23">
        <v>21.1</v>
      </c>
      <c r="L119" s="30">
        <v>20.2</v>
      </c>
      <c r="M119" s="23">
        <v>19.6</v>
      </c>
      <c r="N119" s="31">
        <v>18.6</v>
      </c>
      <c r="O119" s="31">
        <v>17.1</v>
      </c>
      <c r="P119" s="31">
        <v>15.2</v>
      </c>
      <c r="Q119" s="32">
        <v>13.3</v>
      </c>
      <c r="R119" s="31">
        <v>11.7</v>
      </c>
      <c r="S119" s="31">
        <v>10.5</v>
      </c>
      <c r="T119" s="31">
        <v>9.1</v>
      </c>
      <c r="U119" s="31">
        <v>7.6</v>
      </c>
      <c r="V119" s="32">
        <v>6.2</v>
      </c>
      <c r="W119" s="28">
        <f t="shared" si="6"/>
        <v>1.1184414959143498</v>
      </c>
      <c r="X119" s="28">
        <f>SUM(X$41,$W$46:$W119)</f>
        <v>78.9326613779814</v>
      </c>
      <c r="Y119" s="29">
        <v>72.85</v>
      </c>
    </row>
    <row r="120" spans="1:25" ht="12.75">
      <c r="A120" s="20">
        <v>114</v>
      </c>
      <c r="B120" s="21" t="s">
        <v>98</v>
      </c>
      <c r="C120" s="23">
        <v>20.8</v>
      </c>
      <c r="D120" s="23">
        <v>18.5</v>
      </c>
      <c r="E120" s="23">
        <v>18.4</v>
      </c>
      <c r="F120" s="23">
        <v>21.5</v>
      </c>
      <c r="G120" s="30">
        <v>21.8</v>
      </c>
      <c r="H120" s="23">
        <v>18.6</v>
      </c>
      <c r="I120" s="23">
        <v>22.5</v>
      </c>
      <c r="J120" s="22">
        <v>25</v>
      </c>
      <c r="K120" s="23">
        <v>28.1</v>
      </c>
      <c r="L120" s="30">
        <v>26.1</v>
      </c>
      <c r="M120" s="23">
        <v>23.4</v>
      </c>
      <c r="N120" s="31">
        <v>20.2</v>
      </c>
      <c r="O120" s="31">
        <v>18.3</v>
      </c>
      <c r="P120" s="31">
        <v>17</v>
      </c>
      <c r="Q120" s="32">
        <v>15.7</v>
      </c>
      <c r="R120" s="31">
        <v>14</v>
      </c>
      <c r="S120" s="31">
        <v>12.1</v>
      </c>
      <c r="T120" s="31">
        <v>10.4</v>
      </c>
      <c r="U120" s="31">
        <v>9</v>
      </c>
      <c r="V120" s="32">
        <v>7.9</v>
      </c>
      <c r="W120" s="28">
        <f t="shared" si="6"/>
        <v>0.0029477112864180533</v>
      </c>
      <c r="X120" s="28">
        <f>SUM(X$41,$W$46:$W120)</f>
        <v>78.93560908926783</v>
      </c>
      <c r="Y120" s="29">
        <v>0.192</v>
      </c>
    </row>
    <row r="121" spans="1:25" ht="12.75">
      <c r="A121" s="20">
        <v>115</v>
      </c>
      <c r="B121" s="21" t="s">
        <v>59</v>
      </c>
      <c r="C121" s="23">
        <v>15.8</v>
      </c>
      <c r="D121" s="23">
        <v>17.3</v>
      </c>
      <c r="E121" s="23">
        <v>19</v>
      </c>
      <c r="F121" s="23">
        <v>20.3</v>
      </c>
      <c r="G121" s="30">
        <v>21.8</v>
      </c>
      <c r="H121" s="23">
        <v>23</v>
      </c>
      <c r="I121" s="23">
        <v>24.2</v>
      </c>
      <c r="J121" s="22">
        <v>25</v>
      </c>
      <c r="K121" s="23">
        <v>26.1</v>
      </c>
      <c r="L121" s="30">
        <v>24.7</v>
      </c>
      <c r="M121" s="23">
        <v>21.5</v>
      </c>
      <c r="N121" s="31">
        <v>20.4</v>
      </c>
      <c r="O121" s="31">
        <v>19.4</v>
      </c>
      <c r="P121" s="31">
        <v>18.2</v>
      </c>
      <c r="Q121" s="32">
        <v>16.5</v>
      </c>
      <c r="R121" s="31">
        <v>14.8</v>
      </c>
      <c r="S121" s="31">
        <v>13.4</v>
      </c>
      <c r="T121" s="31">
        <v>12</v>
      </c>
      <c r="U121" s="31">
        <v>10.6</v>
      </c>
      <c r="V121" s="32">
        <v>9.1</v>
      </c>
      <c r="W121" s="28">
        <f t="shared" si="6"/>
        <v>0.4159650499698476</v>
      </c>
      <c r="X121" s="28">
        <f>SUM(X$41,$W$46:$W121)</f>
        <v>79.35157413923767</v>
      </c>
      <c r="Y121" s="29">
        <v>27.094</v>
      </c>
    </row>
    <row r="122" spans="1:25" ht="12.75">
      <c r="A122" s="20">
        <v>116</v>
      </c>
      <c r="B122" s="21" t="s">
        <v>199</v>
      </c>
      <c r="C122" s="23">
        <v>34.1</v>
      </c>
      <c r="D122" s="23">
        <v>34.2</v>
      </c>
      <c r="E122" s="23">
        <v>35.7</v>
      </c>
      <c r="F122" s="23">
        <v>32.4</v>
      </c>
      <c r="G122" s="30">
        <v>28.6</v>
      </c>
      <c r="H122" s="23">
        <v>28.4</v>
      </c>
      <c r="I122" s="23">
        <v>26.5</v>
      </c>
      <c r="J122" s="22">
        <v>25.3</v>
      </c>
      <c r="K122" s="23">
        <v>22.1</v>
      </c>
      <c r="L122" s="30">
        <v>19.7</v>
      </c>
      <c r="M122" s="23">
        <v>17.9</v>
      </c>
      <c r="N122" s="31">
        <v>16.3</v>
      </c>
      <c r="O122" s="31">
        <v>14.7</v>
      </c>
      <c r="P122" s="31">
        <v>12.9</v>
      </c>
      <c r="Q122" s="32">
        <v>11.2</v>
      </c>
      <c r="R122" s="31">
        <v>9.6</v>
      </c>
      <c r="S122" s="31">
        <v>8</v>
      </c>
      <c r="T122" s="31">
        <v>6.6</v>
      </c>
      <c r="U122" s="31">
        <v>5.2</v>
      </c>
      <c r="V122" s="32">
        <v>4.1</v>
      </c>
      <c r="W122" s="28">
        <f t="shared" si="6"/>
        <v>0.410315270004213</v>
      </c>
      <c r="X122" s="28">
        <f>SUM(X$41,$W$46:$W122)</f>
        <v>79.76188940924189</v>
      </c>
      <c r="Y122" s="29">
        <v>26.726</v>
      </c>
    </row>
    <row r="123" spans="1:25" ht="12.75">
      <c r="A123" s="20">
        <v>117</v>
      </c>
      <c r="B123" s="21" t="s">
        <v>80</v>
      </c>
      <c r="C123" s="23">
        <v>19.3</v>
      </c>
      <c r="D123" s="23">
        <v>21</v>
      </c>
      <c r="E123" s="23">
        <v>22.5</v>
      </c>
      <c r="F123" s="23">
        <v>22.1</v>
      </c>
      <c r="G123" s="30">
        <v>21.1</v>
      </c>
      <c r="H123" s="23">
        <v>23.8</v>
      </c>
      <c r="I123" s="23">
        <v>27.2</v>
      </c>
      <c r="J123" s="22">
        <v>25.3</v>
      </c>
      <c r="K123" s="23">
        <v>23</v>
      </c>
      <c r="L123" s="30">
        <v>21.3</v>
      </c>
      <c r="M123" s="23">
        <v>19.3</v>
      </c>
      <c r="N123" s="31">
        <v>18.7</v>
      </c>
      <c r="O123" s="31">
        <v>17.4</v>
      </c>
      <c r="P123" s="31">
        <v>16</v>
      </c>
      <c r="Q123" s="32">
        <v>14.4</v>
      </c>
      <c r="R123" s="31">
        <v>13.1</v>
      </c>
      <c r="S123" s="31">
        <v>11.9</v>
      </c>
      <c r="T123" s="31">
        <v>10.7</v>
      </c>
      <c r="U123" s="31">
        <v>9.4</v>
      </c>
      <c r="V123" s="32">
        <v>8.1</v>
      </c>
      <c r="W123" s="28">
        <f t="shared" si="6"/>
        <v>0.14271835478407408</v>
      </c>
      <c r="X123" s="28">
        <f>SUM(X$41,$W$46:$W123)</f>
        <v>79.90460776402597</v>
      </c>
      <c r="Y123" s="29">
        <v>9.296</v>
      </c>
    </row>
    <row r="124" spans="1:25" ht="12.75">
      <c r="A124" s="20">
        <v>118</v>
      </c>
      <c r="B124" s="21" t="s">
        <v>114</v>
      </c>
      <c r="C124" s="23">
        <v>22.6</v>
      </c>
      <c r="D124" s="23">
        <v>23.7</v>
      </c>
      <c r="E124" s="23">
        <v>24.2</v>
      </c>
      <c r="F124" s="23">
        <v>25.1</v>
      </c>
      <c r="G124" s="30">
        <v>26.2</v>
      </c>
      <c r="H124" s="23">
        <v>25</v>
      </c>
      <c r="I124" s="23">
        <v>25.1</v>
      </c>
      <c r="J124" s="22">
        <v>25.4</v>
      </c>
      <c r="K124" s="23">
        <v>25.8</v>
      </c>
      <c r="L124" s="30">
        <v>23.7</v>
      </c>
      <c r="M124" s="23">
        <v>22</v>
      </c>
      <c r="N124" s="31">
        <v>19.7</v>
      </c>
      <c r="O124" s="31">
        <v>17.7</v>
      </c>
      <c r="P124" s="31">
        <v>15.7</v>
      </c>
      <c r="Q124" s="32">
        <v>13.8</v>
      </c>
      <c r="R124" s="31">
        <v>12.1</v>
      </c>
      <c r="S124" s="31">
        <v>10.4</v>
      </c>
      <c r="T124" s="31">
        <v>8.8</v>
      </c>
      <c r="U124" s="31">
        <v>7.3</v>
      </c>
      <c r="V124" s="32">
        <v>6.1</v>
      </c>
      <c r="W124" s="28">
        <f t="shared" si="6"/>
        <v>0.14096815120776338</v>
      </c>
      <c r="X124" s="28">
        <f>SUM(X$41,$W$46:$W124)</f>
        <v>80.04557591523373</v>
      </c>
      <c r="Y124" s="29">
        <v>9.182</v>
      </c>
    </row>
    <row r="125" spans="1:25" ht="12.75">
      <c r="A125" s="20">
        <v>119</v>
      </c>
      <c r="B125" s="21" t="s">
        <v>88</v>
      </c>
      <c r="C125" s="23">
        <v>19.9</v>
      </c>
      <c r="D125" s="23">
        <v>21.4</v>
      </c>
      <c r="E125" s="23">
        <v>22.1</v>
      </c>
      <c r="F125" s="23">
        <v>23.2</v>
      </c>
      <c r="G125" s="30">
        <v>24.5</v>
      </c>
      <c r="H125" s="23">
        <v>25.6</v>
      </c>
      <c r="I125" s="23">
        <v>25.2</v>
      </c>
      <c r="J125" s="22">
        <v>25.4</v>
      </c>
      <c r="K125" s="23">
        <v>23.1</v>
      </c>
      <c r="L125" s="30">
        <v>19.3</v>
      </c>
      <c r="M125" s="23">
        <v>14.6</v>
      </c>
      <c r="N125" s="31">
        <v>11.3</v>
      </c>
      <c r="O125" s="31">
        <v>11.9</v>
      </c>
      <c r="P125" s="31">
        <v>11.4</v>
      </c>
      <c r="Q125" s="32">
        <v>9.8</v>
      </c>
      <c r="R125" s="31">
        <v>7.7</v>
      </c>
      <c r="S125" s="31">
        <v>6</v>
      </c>
      <c r="T125" s="31">
        <v>5</v>
      </c>
      <c r="U125" s="31">
        <v>4.4</v>
      </c>
      <c r="V125" s="32">
        <v>3.3</v>
      </c>
      <c r="W125" s="28">
        <f t="shared" si="6"/>
        <v>0.009779646299209896</v>
      </c>
      <c r="X125" s="28">
        <f>SUM(X$41,$W$46:$W125)</f>
        <v>80.05535556153293</v>
      </c>
      <c r="Y125" s="29">
        <v>0.637</v>
      </c>
    </row>
    <row r="126" spans="1:25" ht="12.75">
      <c r="A126" s="20">
        <v>120</v>
      </c>
      <c r="B126" s="21" t="s">
        <v>79</v>
      </c>
      <c r="C126" s="23">
        <v>19.2</v>
      </c>
      <c r="D126" s="23">
        <v>23.1</v>
      </c>
      <c r="E126" s="23">
        <v>24.7</v>
      </c>
      <c r="F126" s="23">
        <v>20.4</v>
      </c>
      <c r="G126" s="30">
        <v>20.7</v>
      </c>
      <c r="H126" s="23">
        <v>20.3</v>
      </c>
      <c r="I126" s="23">
        <v>24</v>
      </c>
      <c r="J126" s="22">
        <v>25.5</v>
      </c>
      <c r="K126" s="23">
        <v>21</v>
      </c>
      <c r="L126" s="30">
        <v>16</v>
      </c>
      <c r="M126" s="23">
        <v>13.1</v>
      </c>
      <c r="N126" s="31">
        <v>13.7</v>
      </c>
      <c r="O126" s="31">
        <v>12.8</v>
      </c>
      <c r="P126" s="31">
        <v>10.7</v>
      </c>
      <c r="Q126" s="32">
        <v>8.5</v>
      </c>
      <c r="R126" s="31">
        <v>6.7</v>
      </c>
      <c r="S126" s="31">
        <v>5.8</v>
      </c>
      <c r="T126" s="31">
        <v>4.8</v>
      </c>
      <c r="U126" s="31">
        <v>3.4</v>
      </c>
      <c r="V126" s="32">
        <v>2</v>
      </c>
      <c r="W126" s="28">
        <f t="shared" si="6"/>
        <v>0.07989525799228932</v>
      </c>
      <c r="X126" s="28">
        <f>SUM(X$41,$W$46:$W126)</f>
        <v>80.13525081952523</v>
      </c>
      <c r="Y126" s="29">
        <v>5.204</v>
      </c>
    </row>
    <row r="127" spans="1:25" ht="12.75">
      <c r="A127" s="20">
        <v>121</v>
      </c>
      <c r="B127" s="21" t="s">
        <v>41</v>
      </c>
      <c r="C127" s="25">
        <v>13.4</v>
      </c>
      <c r="D127" s="23">
        <v>16.6</v>
      </c>
      <c r="E127" s="23">
        <v>19.5</v>
      </c>
      <c r="F127" s="23">
        <v>21.6</v>
      </c>
      <c r="G127" s="30">
        <v>23.6</v>
      </c>
      <c r="H127" s="23">
        <v>22.5</v>
      </c>
      <c r="I127" s="23">
        <v>25.6</v>
      </c>
      <c r="J127" s="22">
        <v>25.5</v>
      </c>
      <c r="K127" s="23">
        <v>26.1</v>
      </c>
      <c r="L127" s="30">
        <v>26.7</v>
      </c>
      <c r="M127" s="23">
        <v>24.1</v>
      </c>
      <c r="N127" s="31">
        <v>20</v>
      </c>
      <c r="O127" s="31">
        <v>17.5</v>
      </c>
      <c r="P127" s="31">
        <v>16.2</v>
      </c>
      <c r="Q127" s="32">
        <v>15.2</v>
      </c>
      <c r="R127" s="31">
        <v>13.9</v>
      </c>
      <c r="S127" s="31">
        <v>12.1</v>
      </c>
      <c r="T127" s="31">
        <v>10.3</v>
      </c>
      <c r="U127" s="31">
        <v>8.8</v>
      </c>
      <c r="V127" s="32">
        <v>7.6</v>
      </c>
      <c r="W127" s="28">
        <f t="shared" si="6"/>
        <v>0.09319066410707075</v>
      </c>
      <c r="X127" s="28">
        <f>SUM(X$41,$W$46:$W127)</f>
        <v>80.2284414836323</v>
      </c>
      <c r="Y127" s="29">
        <v>6.07</v>
      </c>
    </row>
    <row r="128" spans="1:25" ht="12.75">
      <c r="A128" s="20">
        <v>122</v>
      </c>
      <c r="B128" s="21" t="s">
        <v>36</v>
      </c>
      <c r="C128" s="25">
        <v>12.8</v>
      </c>
      <c r="D128" s="25">
        <v>13.2</v>
      </c>
      <c r="E128" s="23">
        <v>15.9</v>
      </c>
      <c r="F128" s="23">
        <v>18.7</v>
      </c>
      <c r="G128" s="30">
        <v>21.9</v>
      </c>
      <c r="H128" s="23">
        <v>22</v>
      </c>
      <c r="I128" s="23">
        <v>23.6</v>
      </c>
      <c r="J128" s="22">
        <v>25.7</v>
      </c>
      <c r="K128" s="23">
        <v>28</v>
      </c>
      <c r="L128" s="30">
        <v>29.7</v>
      </c>
      <c r="M128" s="23">
        <v>30.4</v>
      </c>
      <c r="N128" s="31">
        <v>31.2</v>
      </c>
      <c r="O128" s="31">
        <v>31.1</v>
      </c>
      <c r="P128" s="31">
        <v>30.6</v>
      </c>
      <c r="Q128" s="32">
        <v>29.9</v>
      </c>
      <c r="R128" s="31">
        <v>28.7</v>
      </c>
      <c r="S128" s="31">
        <v>26.8</v>
      </c>
      <c r="T128" s="31">
        <v>24.2</v>
      </c>
      <c r="U128" s="31">
        <v>21.9</v>
      </c>
      <c r="V128" s="32">
        <v>20</v>
      </c>
      <c r="W128" s="28">
        <f t="shared" si="6"/>
        <v>0.024518202731300162</v>
      </c>
      <c r="X128" s="28">
        <f>SUM(X$41,$W$46:$W128)</f>
        <v>80.2529596863636</v>
      </c>
      <c r="Y128" s="29">
        <v>1.597</v>
      </c>
    </row>
    <row r="129" spans="1:25" ht="12.75">
      <c r="A129" s="20">
        <v>123</v>
      </c>
      <c r="B129" s="21" t="s">
        <v>198</v>
      </c>
      <c r="C129" s="23">
        <v>34</v>
      </c>
      <c r="D129" s="23">
        <v>33.8</v>
      </c>
      <c r="E129" s="23">
        <v>35.5</v>
      </c>
      <c r="F129" s="23">
        <v>43.4</v>
      </c>
      <c r="G129" s="30">
        <v>39.4</v>
      </c>
      <c r="H129" s="23">
        <v>35.9</v>
      </c>
      <c r="I129" s="23">
        <v>31.4</v>
      </c>
      <c r="J129" s="22">
        <v>25.7</v>
      </c>
      <c r="K129" s="23">
        <v>18.6</v>
      </c>
      <c r="L129" s="30">
        <v>18.8</v>
      </c>
      <c r="M129" s="23">
        <v>16.9</v>
      </c>
      <c r="N129" s="31">
        <v>16</v>
      </c>
      <c r="O129" s="31">
        <v>14.2</v>
      </c>
      <c r="P129" s="31">
        <v>12</v>
      </c>
      <c r="Q129" s="32">
        <v>10.3</v>
      </c>
      <c r="R129" s="31">
        <v>8.9</v>
      </c>
      <c r="S129" s="31">
        <v>7.9</v>
      </c>
      <c r="T129" s="31">
        <v>6.8</v>
      </c>
      <c r="U129" s="31">
        <v>5.4</v>
      </c>
      <c r="V129" s="32">
        <v>4</v>
      </c>
      <c r="W129" s="28">
        <f t="shared" si="6"/>
        <v>0.04145218996525388</v>
      </c>
      <c r="X129" s="28">
        <f>SUM(X$41,$W$46:$W129)</f>
        <v>80.29441187632885</v>
      </c>
      <c r="Y129" s="29">
        <v>2.7</v>
      </c>
    </row>
    <row r="130" spans="1:25" ht="12.75">
      <c r="A130" s="20">
        <v>124</v>
      </c>
      <c r="B130" s="21" t="s">
        <v>6</v>
      </c>
      <c r="C130" s="25">
        <v>2.8</v>
      </c>
      <c r="D130" s="25">
        <v>4.2</v>
      </c>
      <c r="E130" s="25">
        <v>6.5</v>
      </c>
      <c r="F130" s="25">
        <v>10.6</v>
      </c>
      <c r="G130" s="30">
        <v>16.9</v>
      </c>
      <c r="H130" s="23">
        <v>20.4</v>
      </c>
      <c r="I130" s="23">
        <v>23.3</v>
      </c>
      <c r="J130" s="22">
        <v>25.9</v>
      </c>
      <c r="K130" s="23">
        <v>23.9</v>
      </c>
      <c r="L130" s="30">
        <v>20</v>
      </c>
      <c r="M130" s="23">
        <v>16</v>
      </c>
      <c r="N130" s="31">
        <v>14</v>
      </c>
      <c r="O130" s="31">
        <v>13.7</v>
      </c>
      <c r="P130" s="31">
        <v>13</v>
      </c>
      <c r="Q130" s="32">
        <v>11.5</v>
      </c>
      <c r="R130" s="31">
        <v>10.1</v>
      </c>
      <c r="S130" s="31">
        <v>8.8</v>
      </c>
      <c r="T130" s="31">
        <v>7.5</v>
      </c>
      <c r="U130" s="31">
        <v>6.4</v>
      </c>
      <c r="V130" s="32">
        <v>5.3</v>
      </c>
      <c r="W130" s="28">
        <f t="shared" si="6"/>
        <v>0.019820287868571387</v>
      </c>
      <c r="X130" s="28">
        <f>SUM(X$41,$W$46:$W130)</f>
        <v>80.31423216419742</v>
      </c>
      <c r="Y130" s="29">
        <v>1.291</v>
      </c>
    </row>
    <row r="131" spans="1:25" ht="12.75">
      <c r="A131" s="20">
        <v>125</v>
      </c>
      <c r="B131" s="21" t="s">
        <v>51</v>
      </c>
      <c r="C131" s="23">
        <v>14.3</v>
      </c>
      <c r="D131" s="23">
        <v>16</v>
      </c>
      <c r="E131" s="23">
        <v>17.8</v>
      </c>
      <c r="F131" s="23">
        <v>19.5</v>
      </c>
      <c r="G131" s="30">
        <v>21.2</v>
      </c>
      <c r="H131" s="23">
        <v>24.6</v>
      </c>
      <c r="I131" s="23">
        <v>24.7</v>
      </c>
      <c r="J131" s="22">
        <v>26.1</v>
      </c>
      <c r="K131" s="23">
        <v>25</v>
      </c>
      <c r="L131" s="30">
        <v>22</v>
      </c>
      <c r="M131" s="23">
        <v>18.5</v>
      </c>
      <c r="N131" s="31">
        <v>18</v>
      </c>
      <c r="O131" s="31">
        <v>17.4</v>
      </c>
      <c r="P131" s="31">
        <v>15.8</v>
      </c>
      <c r="Q131" s="32">
        <v>14.1</v>
      </c>
      <c r="R131" s="31">
        <v>12.8</v>
      </c>
      <c r="S131" s="31">
        <v>11.6</v>
      </c>
      <c r="T131" s="31">
        <v>10.7</v>
      </c>
      <c r="U131" s="31">
        <v>9.7</v>
      </c>
      <c r="V131" s="32">
        <v>8.5</v>
      </c>
      <c r="W131" s="28">
        <f t="shared" si="6"/>
        <v>0.06434301042384406</v>
      </c>
      <c r="X131" s="28">
        <f>SUM(X$41,$W$46:$W131)</f>
        <v>80.37857517462126</v>
      </c>
      <c r="Y131" s="29">
        <v>4.191</v>
      </c>
    </row>
    <row r="132" spans="1:25" ht="12.75">
      <c r="A132" s="20">
        <v>126</v>
      </c>
      <c r="B132" s="21" t="s">
        <v>100</v>
      </c>
      <c r="C132" s="23">
        <v>20.9</v>
      </c>
      <c r="D132" s="23">
        <v>24.5</v>
      </c>
      <c r="E132" s="23">
        <v>26.9</v>
      </c>
      <c r="F132" s="23">
        <v>26.9</v>
      </c>
      <c r="G132" s="30">
        <v>24.5</v>
      </c>
      <c r="H132" s="23">
        <v>26.1</v>
      </c>
      <c r="I132" s="23">
        <v>27.7</v>
      </c>
      <c r="J132" s="22">
        <v>26.2</v>
      </c>
      <c r="K132" s="23">
        <v>23.2</v>
      </c>
      <c r="L132" s="30">
        <v>20.7</v>
      </c>
      <c r="M132" s="23">
        <v>18.6</v>
      </c>
      <c r="N132" s="31">
        <v>17.5</v>
      </c>
      <c r="O132" s="31">
        <v>16.4</v>
      </c>
      <c r="P132" s="31">
        <v>14.8</v>
      </c>
      <c r="Q132" s="32">
        <v>12.5</v>
      </c>
      <c r="R132" s="31">
        <v>9.8</v>
      </c>
      <c r="S132" s="31">
        <v>7.7</v>
      </c>
      <c r="T132" s="31">
        <v>6.1</v>
      </c>
      <c r="U132" s="31">
        <v>5</v>
      </c>
      <c r="V132" s="32">
        <v>3.9</v>
      </c>
      <c r="W132" s="28">
        <f t="shared" si="6"/>
        <v>0.006755171698041372</v>
      </c>
      <c r="X132" s="28">
        <f>SUM(X$41,$W$46:$W132)</f>
        <v>80.38533034631931</v>
      </c>
      <c r="Y132" s="29">
        <v>0.44</v>
      </c>
    </row>
    <row r="133" spans="1:25" ht="12.75">
      <c r="A133" s="20">
        <v>127</v>
      </c>
      <c r="B133" s="21" t="s">
        <v>81</v>
      </c>
      <c r="C133" s="23">
        <v>19.3</v>
      </c>
      <c r="D133" s="23">
        <v>21.9</v>
      </c>
      <c r="E133" s="23">
        <v>24</v>
      </c>
      <c r="F133" s="23">
        <v>24.8</v>
      </c>
      <c r="G133" s="30">
        <v>25.9</v>
      </c>
      <c r="H133" s="23">
        <v>27.2</v>
      </c>
      <c r="I133" s="23">
        <v>27.6</v>
      </c>
      <c r="J133" s="22">
        <v>26.3</v>
      </c>
      <c r="K133" s="23">
        <v>24.7</v>
      </c>
      <c r="L133" s="30">
        <v>22.1</v>
      </c>
      <c r="M133" s="23">
        <v>13.6</v>
      </c>
      <c r="N133" s="31">
        <v>9.8</v>
      </c>
      <c r="O133" s="31">
        <v>9.5</v>
      </c>
      <c r="P133" s="31">
        <v>8.6</v>
      </c>
      <c r="Q133" s="32">
        <v>7.6</v>
      </c>
      <c r="R133" s="31">
        <v>6.9</v>
      </c>
      <c r="S133" s="31">
        <v>6.1</v>
      </c>
      <c r="T133" s="31">
        <v>5.6</v>
      </c>
      <c r="U133" s="31">
        <v>5.1</v>
      </c>
      <c r="V133" s="32">
        <v>4.6</v>
      </c>
      <c r="W133" s="28">
        <f t="shared" si="6"/>
        <v>0.03041362530413627</v>
      </c>
      <c r="X133" s="28">
        <f>SUM(X$41,$W$46:$W133)</f>
        <v>80.41574397162344</v>
      </c>
      <c r="Y133" s="29">
        <v>1.981</v>
      </c>
    </row>
    <row r="134" spans="1:25" ht="12.75">
      <c r="A134" s="20">
        <v>128</v>
      </c>
      <c r="B134" s="21" t="s">
        <v>138</v>
      </c>
      <c r="C134" s="23">
        <v>25</v>
      </c>
      <c r="D134" s="23">
        <v>26.8</v>
      </c>
      <c r="E134" s="23">
        <v>26.3</v>
      </c>
      <c r="F134" s="23">
        <v>26.3</v>
      </c>
      <c r="G134" s="30">
        <v>23.1</v>
      </c>
      <c r="H134" s="23">
        <v>23.1</v>
      </c>
      <c r="I134" s="23">
        <v>25.5</v>
      </c>
      <c r="J134" s="22">
        <v>26.5</v>
      </c>
      <c r="K134" s="23">
        <v>20.9</v>
      </c>
      <c r="L134" s="30">
        <v>17.2</v>
      </c>
      <c r="M134" s="23">
        <v>15.3</v>
      </c>
      <c r="N134" s="31">
        <v>14.8</v>
      </c>
      <c r="O134" s="31">
        <v>13.3</v>
      </c>
      <c r="P134" s="31">
        <v>11.3</v>
      </c>
      <c r="Q134" s="32">
        <v>9.8</v>
      </c>
      <c r="R134" s="31">
        <v>8.8</v>
      </c>
      <c r="S134" s="31">
        <v>8</v>
      </c>
      <c r="T134" s="31">
        <v>7.1</v>
      </c>
      <c r="U134" s="31">
        <v>5.9</v>
      </c>
      <c r="V134" s="32">
        <v>4.5</v>
      </c>
      <c r="W134" s="28">
        <f t="shared" si="6"/>
        <v>0.0630073287471859</v>
      </c>
      <c r="X134" s="28">
        <f>SUM(X$41,$W$46:$W134)</f>
        <v>80.47875130037063</v>
      </c>
      <c r="Y134" s="29">
        <v>4.104</v>
      </c>
    </row>
    <row r="135" spans="1:25" ht="12.75">
      <c r="A135" s="20">
        <v>129</v>
      </c>
      <c r="B135" s="21" t="s">
        <v>180</v>
      </c>
      <c r="C135" s="23">
        <v>29.8</v>
      </c>
      <c r="D135" s="23">
        <v>30.5</v>
      </c>
      <c r="E135" s="23">
        <v>30.8</v>
      </c>
      <c r="F135" s="23">
        <v>30</v>
      </c>
      <c r="G135" s="30">
        <v>28.9</v>
      </c>
      <c r="H135" s="23">
        <v>28.6</v>
      </c>
      <c r="I135" s="23">
        <v>27.3</v>
      </c>
      <c r="J135" s="22">
        <v>26.6</v>
      </c>
      <c r="K135" s="23">
        <v>25.4</v>
      </c>
      <c r="L135" s="30">
        <v>23.6</v>
      </c>
      <c r="M135" s="23">
        <v>23</v>
      </c>
      <c r="N135" s="31">
        <v>21</v>
      </c>
      <c r="O135" s="31">
        <v>18.5</v>
      </c>
      <c r="P135" s="31">
        <v>16.3</v>
      </c>
      <c r="Q135" s="32">
        <v>14.3</v>
      </c>
      <c r="R135" s="31">
        <v>12.5</v>
      </c>
      <c r="S135" s="31">
        <v>10.6</v>
      </c>
      <c r="T135" s="31">
        <v>8.6</v>
      </c>
      <c r="U135" s="31">
        <v>7.5</v>
      </c>
      <c r="V135" s="32">
        <v>6.3</v>
      </c>
      <c r="W135" s="28">
        <f t="shared" si="6"/>
        <v>1.2983132950376517</v>
      </c>
      <c r="X135" s="28">
        <f>SUM(X$41,$W$46:$W135)</f>
        <v>81.77706459540829</v>
      </c>
      <c r="Y135" s="29">
        <v>84.566</v>
      </c>
    </row>
    <row r="136" spans="1:25" ht="12.75">
      <c r="A136" s="20">
        <v>130</v>
      </c>
      <c r="B136" s="21" t="s">
        <v>111</v>
      </c>
      <c r="C136" s="23">
        <v>22</v>
      </c>
      <c r="D136" s="23">
        <v>24.1</v>
      </c>
      <c r="E136" s="23">
        <v>26.3</v>
      </c>
      <c r="F136" s="23">
        <v>27.5</v>
      </c>
      <c r="G136" s="30">
        <v>28.4</v>
      </c>
      <c r="H136" s="23">
        <v>27.8</v>
      </c>
      <c r="I136" s="23">
        <v>27.6</v>
      </c>
      <c r="J136" s="22">
        <v>26.6</v>
      </c>
      <c r="K136" s="23">
        <v>20.2</v>
      </c>
      <c r="L136" s="30">
        <v>14</v>
      </c>
      <c r="M136" s="23">
        <v>12.8</v>
      </c>
      <c r="N136" s="31">
        <v>11.8</v>
      </c>
      <c r="O136" s="31">
        <v>11.6</v>
      </c>
      <c r="P136" s="31">
        <v>10.1</v>
      </c>
      <c r="Q136" s="32">
        <v>8.2</v>
      </c>
      <c r="R136" s="31">
        <v>6.5</v>
      </c>
      <c r="S136" s="31">
        <v>5.2</v>
      </c>
      <c r="T136" s="31">
        <v>4.1</v>
      </c>
      <c r="U136" s="31">
        <v>2.8</v>
      </c>
      <c r="V136" s="32">
        <v>1.3</v>
      </c>
      <c r="W136" s="28">
        <f t="shared" si="6"/>
        <v>0.03962522307419269</v>
      </c>
      <c r="X136" s="28">
        <f>SUM(X$41,$W$46:$W136)</f>
        <v>81.81668981848249</v>
      </c>
      <c r="Y136" s="29">
        <v>2.581</v>
      </c>
    </row>
    <row r="137" spans="1:25" ht="12.75">
      <c r="A137" s="20">
        <v>131</v>
      </c>
      <c r="B137" s="21" t="s">
        <v>108</v>
      </c>
      <c r="C137" s="23">
        <v>21.6</v>
      </c>
      <c r="D137" s="23">
        <v>22.4</v>
      </c>
      <c r="E137" s="23">
        <v>23.6</v>
      </c>
      <c r="F137" s="23">
        <v>25.3</v>
      </c>
      <c r="G137" s="30">
        <v>27.6</v>
      </c>
      <c r="H137" s="23">
        <v>28.8</v>
      </c>
      <c r="I137" s="23">
        <v>25.2</v>
      </c>
      <c r="J137" s="22">
        <v>26.7</v>
      </c>
      <c r="K137" s="23">
        <v>22.2</v>
      </c>
      <c r="L137" s="30">
        <v>27.4</v>
      </c>
      <c r="M137" s="23">
        <v>27.3</v>
      </c>
      <c r="N137" s="31">
        <v>26.3</v>
      </c>
      <c r="O137" s="31">
        <v>25</v>
      </c>
      <c r="P137" s="31">
        <v>23.4</v>
      </c>
      <c r="Q137" s="32">
        <v>22.2</v>
      </c>
      <c r="R137" s="31">
        <v>20.9</v>
      </c>
      <c r="S137" s="31">
        <v>19.1</v>
      </c>
      <c r="T137" s="31">
        <v>17.4</v>
      </c>
      <c r="U137" s="31">
        <v>15.6</v>
      </c>
      <c r="V137" s="32">
        <v>14.3</v>
      </c>
      <c r="W137" s="28">
        <f t="shared" si="6"/>
        <v>0.12583042553897064</v>
      </c>
      <c r="X137" s="28">
        <f>SUM(X$41,$W$46:$W137)</f>
        <v>81.94252024402145</v>
      </c>
      <c r="Y137" s="29">
        <v>8.196</v>
      </c>
    </row>
    <row r="138" spans="1:25" ht="12.75">
      <c r="A138" s="20">
        <v>132</v>
      </c>
      <c r="B138" s="21" t="s">
        <v>140</v>
      </c>
      <c r="C138" s="23">
        <v>25.3</v>
      </c>
      <c r="D138" s="23">
        <v>28.9</v>
      </c>
      <c r="E138" s="23">
        <v>29.9</v>
      </c>
      <c r="F138" s="23">
        <v>28.1</v>
      </c>
      <c r="G138" s="30">
        <v>25.9</v>
      </c>
      <c r="H138" s="23">
        <v>21.7</v>
      </c>
      <c r="I138" s="23">
        <v>26.4</v>
      </c>
      <c r="J138" s="22">
        <v>26.9</v>
      </c>
      <c r="K138" s="23">
        <v>22.8</v>
      </c>
      <c r="L138" s="30">
        <v>19.8</v>
      </c>
      <c r="M138" s="23">
        <v>18.2</v>
      </c>
      <c r="N138" s="31">
        <v>16.1</v>
      </c>
      <c r="O138" s="31">
        <v>14.4</v>
      </c>
      <c r="P138" s="31">
        <v>12.3</v>
      </c>
      <c r="Q138" s="32">
        <v>10.3</v>
      </c>
      <c r="R138" s="31">
        <v>8.4</v>
      </c>
      <c r="S138" s="31">
        <v>7.2</v>
      </c>
      <c r="T138" s="31">
        <v>6.2</v>
      </c>
      <c r="U138" s="31">
        <v>5</v>
      </c>
      <c r="V138" s="32">
        <v>3.8</v>
      </c>
      <c r="W138" s="28">
        <f t="shared" si="6"/>
        <v>0.39384186265876203</v>
      </c>
      <c r="X138" s="28">
        <f>SUM(X$41,$W$46:$W138)</f>
        <v>82.33636210668021</v>
      </c>
      <c r="Y138" s="29">
        <v>25.653</v>
      </c>
    </row>
    <row r="139" spans="1:25" ht="12.75">
      <c r="A139" s="20">
        <v>133</v>
      </c>
      <c r="B139" s="21" t="s">
        <v>103</v>
      </c>
      <c r="C139" s="23">
        <v>21.4</v>
      </c>
      <c r="D139" s="23">
        <v>22.8</v>
      </c>
      <c r="E139" s="23">
        <v>23.9</v>
      </c>
      <c r="F139" s="23">
        <v>25.6</v>
      </c>
      <c r="G139" s="30">
        <v>26.9</v>
      </c>
      <c r="H139" s="23">
        <v>27.9</v>
      </c>
      <c r="I139" s="23">
        <v>28.1</v>
      </c>
      <c r="J139" s="22">
        <v>27.2</v>
      </c>
      <c r="K139" s="23">
        <v>26.9</v>
      </c>
      <c r="L139" s="30">
        <v>26</v>
      </c>
      <c r="M139" s="23">
        <v>23.2</v>
      </c>
      <c r="N139" s="31">
        <v>21.4</v>
      </c>
      <c r="O139" s="31">
        <v>19.6</v>
      </c>
      <c r="P139" s="31">
        <v>17.9</v>
      </c>
      <c r="Q139" s="32">
        <v>16.4</v>
      </c>
      <c r="R139" s="31">
        <v>15.1</v>
      </c>
      <c r="S139" s="31">
        <v>13.4</v>
      </c>
      <c r="T139" s="31">
        <v>12</v>
      </c>
      <c r="U139" s="31">
        <v>10.5</v>
      </c>
      <c r="V139" s="32">
        <v>9.2</v>
      </c>
      <c r="W139" s="28">
        <f t="shared" si="6"/>
        <v>0.5665132628584696</v>
      </c>
      <c r="X139" s="28">
        <f>SUM(X$41,$W$46:$W139)</f>
        <v>82.90287536953868</v>
      </c>
      <c r="Y139" s="29">
        <v>36.9</v>
      </c>
    </row>
    <row r="140" spans="1:25" ht="12.75">
      <c r="A140" s="20">
        <v>134</v>
      </c>
      <c r="B140" s="21" t="s">
        <v>174</v>
      </c>
      <c r="C140" s="23">
        <v>28.7</v>
      </c>
      <c r="D140" s="23">
        <v>29.8</v>
      </c>
      <c r="E140" s="23">
        <v>33.2</v>
      </c>
      <c r="F140" s="23">
        <v>33.3</v>
      </c>
      <c r="G140" s="30">
        <v>28.5</v>
      </c>
      <c r="H140" s="23">
        <v>28.1</v>
      </c>
      <c r="I140" s="23">
        <v>28.3</v>
      </c>
      <c r="J140" s="22">
        <v>27.2</v>
      </c>
      <c r="K140" s="23">
        <v>22.5</v>
      </c>
      <c r="L140" s="30">
        <v>18.3</v>
      </c>
      <c r="M140" s="23">
        <v>16.2</v>
      </c>
      <c r="N140" s="31">
        <v>13.9</v>
      </c>
      <c r="O140" s="31">
        <v>12</v>
      </c>
      <c r="P140" s="31">
        <v>10.1</v>
      </c>
      <c r="Q140" s="32">
        <v>8.6</v>
      </c>
      <c r="R140" s="31">
        <v>7.5</v>
      </c>
      <c r="S140" s="31">
        <v>6.1</v>
      </c>
      <c r="T140" s="31">
        <v>4.7</v>
      </c>
      <c r="U140" s="31">
        <v>3.3</v>
      </c>
      <c r="V140" s="32">
        <v>2.1</v>
      </c>
      <c r="W140" s="28">
        <f t="shared" si="6"/>
        <v>0.01113068063881817</v>
      </c>
      <c r="X140" s="28">
        <f>SUM(X$41,$W$46:$W140)</f>
        <v>82.91400605017749</v>
      </c>
      <c r="Y140" s="29">
        <v>0.725</v>
      </c>
    </row>
    <row r="141" spans="1:25" ht="12.75">
      <c r="A141" s="20">
        <v>135</v>
      </c>
      <c r="B141" s="21" t="s">
        <v>153</v>
      </c>
      <c r="C141" s="23">
        <v>27</v>
      </c>
      <c r="D141" s="23">
        <v>27.8</v>
      </c>
      <c r="E141" s="23">
        <v>30.7</v>
      </c>
      <c r="F141" s="23">
        <v>26.3</v>
      </c>
      <c r="G141" s="30">
        <v>26.8</v>
      </c>
      <c r="H141" s="23">
        <v>25.7</v>
      </c>
      <c r="I141" s="23">
        <v>26.5</v>
      </c>
      <c r="J141" s="22">
        <v>27.5</v>
      </c>
      <c r="K141" s="23">
        <v>24.1</v>
      </c>
      <c r="L141" s="30">
        <v>16.5</v>
      </c>
      <c r="M141" s="23">
        <v>14.6</v>
      </c>
      <c r="N141" s="31">
        <v>13.6</v>
      </c>
      <c r="O141" s="31">
        <v>12.9</v>
      </c>
      <c r="P141" s="31">
        <v>11.4</v>
      </c>
      <c r="Q141" s="32">
        <v>9</v>
      </c>
      <c r="R141" s="31">
        <v>6.8</v>
      </c>
      <c r="S141" s="31">
        <v>5.8</v>
      </c>
      <c r="T141" s="31">
        <v>4.9</v>
      </c>
      <c r="U141" s="31">
        <v>3.8</v>
      </c>
      <c r="V141" s="32">
        <v>2.4</v>
      </c>
      <c r="W141" s="28">
        <f t="shared" si="6"/>
        <v>0.07419942003780444</v>
      </c>
      <c r="X141" s="28">
        <f>SUM(X$41,$W$46:$W141)</f>
        <v>82.98820547021529</v>
      </c>
      <c r="Y141" s="29">
        <v>4.833</v>
      </c>
    </row>
    <row r="142" spans="1:25" ht="12.75">
      <c r="A142" s="20">
        <v>136</v>
      </c>
      <c r="B142" s="21" t="s">
        <v>157</v>
      </c>
      <c r="C142" s="23">
        <v>27.1</v>
      </c>
      <c r="D142" s="23">
        <v>29.6</v>
      </c>
      <c r="E142" s="23">
        <v>31</v>
      </c>
      <c r="F142" s="23">
        <v>31.5</v>
      </c>
      <c r="G142" s="30">
        <v>32.6</v>
      </c>
      <c r="H142" s="23">
        <v>32</v>
      </c>
      <c r="I142" s="23">
        <v>31.3</v>
      </c>
      <c r="J142" s="22">
        <v>27.5</v>
      </c>
      <c r="K142" s="23">
        <v>22.7</v>
      </c>
      <c r="L142" s="30">
        <v>16.2</v>
      </c>
      <c r="M142" s="23">
        <v>15.7</v>
      </c>
      <c r="N142" s="31">
        <v>15.9</v>
      </c>
      <c r="O142" s="31">
        <v>15.3</v>
      </c>
      <c r="P142" s="31">
        <v>13.6</v>
      </c>
      <c r="Q142" s="32">
        <v>11.2</v>
      </c>
      <c r="R142" s="31">
        <v>8.8</v>
      </c>
      <c r="S142" s="31">
        <v>7.1</v>
      </c>
      <c r="T142" s="31">
        <v>6</v>
      </c>
      <c r="U142" s="31">
        <v>5.1</v>
      </c>
      <c r="V142" s="32">
        <v>4</v>
      </c>
      <c r="W142" s="28">
        <f aca="true" t="shared" si="7" ref="W142:W173">100*$Y142/$Y$203</f>
        <v>0.5043963885623892</v>
      </c>
      <c r="X142" s="28">
        <f>SUM(X$41,$W$46:$W142)</f>
        <v>83.49260185877768</v>
      </c>
      <c r="Y142" s="29">
        <v>32.854</v>
      </c>
    </row>
    <row r="143" spans="1:25" ht="12.75">
      <c r="A143" s="20">
        <v>137</v>
      </c>
      <c r="B143" s="21" t="s">
        <v>67</v>
      </c>
      <c r="C143" s="23">
        <v>17</v>
      </c>
      <c r="D143" s="23">
        <v>18.6</v>
      </c>
      <c r="E143" s="23">
        <v>20.4</v>
      </c>
      <c r="F143" s="23">
        <v>22</v>
      </c>
      <c r="G143" s="30">
        <v>23.5</v>
      </c>
      <c r="H143" s="23">
        <v>25.1</v>
      </c>
      <c r="I143" s="23">
        <v>26.6</v>
      </c>
      <c r="J143" s="22">
        <v>27.8</v>
      </c>
      <c r="K143" s="23">
        <v>28.2</v>
      </c>
      <c r="L143" s="30">
        <v>28.5</v>
      </c>
      <c r="M143" s="23">
        <v>28.5</v>
      </c>
      <c r="N143" s="31">
        <v>27.9</v>
      </c>
      <c r="O143" s="31">
        <v>26.6</v>
      </c>
      <c r="P143" s="31">
        <v>25.1</v>
      </c>
      <c r="Q143" s="32">
        <v>23.1</v>
      </c>
      <c r="R143" s="31">
        <v>21.2</v>
      </c>
      <c r="S143" s="31">
        <v>19.5</v>
      </c>
      <c r="T143" s="31">
        <v>17.9</v>
      </c>
      <c r="U143" s="31">
        <v>16.2</v>
      </c>
      <c r="V143" s="32">
        <v>14.7</v>
      </c>
      <c r="W143" s="28">
        <f t="shared" si="7"/>
        <v>0.13822002453969653</v>
      </c>
      <c r="X143" s="28">
        <f>SUM(X$41,$W$46:$W143)</f>
        <v>83.63082188331737</v>
      </c>
      <c r="Y143" s="29">
        <v>9.003</v>
      </c>
    </row>
    <row r="144" spans="1:25" ht="12.75">
      <c r="A144" s="20">
        <v>138</v>
      </c>
      <c r="B144" s="21" t="s">
        <v>56</v>
      </c>
      <c r="C144" s="23">
        <v>15</v>
      </c>
      <c r="D144" s="23">
        <v>18.6</v>
      </c>
      <c r="E144" s="23">
        <v>21.4</v>
      </c>
      <c r="F144" s="23">
        <v>22.2</v>
      </c>
      <c r="G144" s="30">
        <v>23.3</v>
      </c>
      <c r="H144" s="23">
        <v>25.5</v>
      </c>
      <c r="I144" s="23">
        <v>27</v>
      </c>
      <c r="J144" s="22">
        <v>27.9</v>
      </c>
      <c r="K144" s="23">
        <v>28.6</v>
      </c>
      <c r="L144" s="30">
        <v>28.3</v>
      </c>
      <c r="M144" s="23">
        <v>26.9</v>
      </c>
      <c r="N144" s="31">
        <v>24.5</v>
      </c>
      <c r="O144" s="31">
        <v>22.4</v>
      </c>
      <c r="P144" s="31">
        <v>20.7</v>
      </c>
      <c r="Q144" s="32">
        <v>19.1</v>
      </c>
      <c r="R144" s="31">
        <v>17.6</v>
      </c>
      <c r="S144" s="31">
        <v>16</v>
      </c>
      <c r="T144" s="31">
        <v>14.3</v>
      </c>
      <c r="U144" s="31">
        <v>12.8</v>
      </c>
      <c r="V144" s="32">
        <v>11.4</v>
      </c>
      <c r="W144" s="28">
        <f t="shared" si="7"/>
        <v>0.024825255990302043</v>
      </c>
      <c r="X144" s="28">
        <f>SUM(X$41,$W$46:$W144)</f>
        <v>83.65564713930767</v>
      </c>
      <c r="Y144" s="29">
        <v>1.617</v>
      </c>
    </row>
    <row r="145" spans="1:25" ht="12.75">
      <c r="A145" s="20">
        <v>139</v>
      </c>
      <c r="B145" s="21" t="s">
        <v>54</v>
      </c>
      <c r="C145" s="23">
        <v>14.8</v>
      </c>
      <c r="D145" s="23">
        <v>24.2</v>
      </c>
      <c r="E145" s="23">
        <v>32</v>
      </c>
      <c r="F145" s="23">
        <v>34.7</v>
      </c>
      <c r="G145" s="30">
        <v>31.8</v>
      </c>
      <c r="H145" s="23">
        <v>31.6</v>
      </c>
      <c r="I145" s="23">
        <v>31</v>
      </c>
      <c r="J145" s="22">
        <v>28.2</v>
      </c>
      <c r="K145" s="23">
        <v>27.6</v>
      </c>
      <c r="L145" s="30">
        <v>27.1</v>
      </c>
      <c r="M145" s="23">
        <v>26.7</v>
      </c>
      <c r="N145" s="31">
        <v>24.9</v>
      </c>
      <c r="O145" s="31">
        <v>22.6</v>
      </c>
      <c r="P145" s="31">
        <v>20.8</v>
      </c>
      <c r="Q145" s="32">
        <v>19.4</v>
      </c>
      <c r="R145" s="31">
        <v>17.9</v>
      </c>
      <c r="S145" s="31">
        <v>16.1</v>
      </c>
      <c r="T145" s="31">
        <v>14.1</v>
      </c>
      <c r="U145" s="31">
        <v>12.3</v>
      </c>
      <c r="V145" s="32">
        <v>10.6</v>
      </c>
      <c r="W145" s="28">
        <f t="shared" si="7"/>
        <v>0.002348957431364386</v>
      </c>
      <c r="X145" s="28">
        <f>SUM(X$41,$W$46:$W145)</f>
        <v>83.65799609673904</v>
      </c>
      <c r="Y145" s="29">
        <v>0.153</v>
      </c>
    </row>
    <row r="146" spans="1:25" ht="12.75">
      <c r="A146" s="20">
        <v>140</v>
      </c>
      <c r="B146" s="21" t="s">
        <v>58</v>
      </c>
      <c r="C146" s="23">
        <v>15.4</v>
      </c>
      <c r="D146" s="23">
        <v>17.7</v>
      </c>
      <c r="E146" s="23">
        <v>19.7</v>
      </c>
      <c r="F146" s="23">
        <v>21.8</v>
      </c>
      <c r="G146" s="30">
        <v>23.7</v>
      </c>
      <c r="H146" s="23">
        <v>25.4</v>
      </c>
      <c r="I146" s="23">
        <v>27</v>
      </c>
      <c r="J146" s="22">
        <v>28.3</v>
      </c>
      <c r="K146" s="23">
        <v>29.5</v>
      </c>
      <c r="L146" s="30">
        <v>29.6</v>
      </c>
      <c r="M146" s="23">
        <v>28.1</v>
      </c>
      <c r="N146" s="31">
        <v>28.3</v>
      </c>
      <c r="O146" s="31">
        <v>28.4</v>
      </c>
      <c r="P146" s="31">
        <v>28</v>
      </c>
      <c r="Q146" s="32">
        <v>27.1</v>
      </c>
      <c r="R146" s="31">
        <v>25.3</v>
      </c>
      <c r="S146" s="31">
        <v>23.1</v>
      </c>
      <c r="T146" s="31">
        <v>21</v>
      </c>
      <c r="U146" s="31">
        <v>19</v>
      </c>
      <c r="V146" s="32">
        <v>17</v>
      </c>
      <c r="W146" s="28">
        <f t="shared" si="7"/>
        <v>0.38484520217000695</v>
      </c>
      <c r="X146" s="28">
        <f>SUM(X$41,$W$46:$W146)</f>
        <v>84.04284129890905</v>
      </c>
      <c r="Y146" s="29">
        <v>25.067</v>
      </c>
    </row>
    <row r="147" spans="1:25" ht="12.75">
      <c r="A147" s="20">
        <v>141</v>
      </c>
      <c r="B147" s="21" t="s">
        <v>109</v>
      </c>
      <c r="C147" s="23">
        <v>21.7</v>
      </c>
      <c r="D147" s="23">
        <v>25</v>
      </c>
      <c r="E147" s="23">
        <v>27.4</v>
      </c>
      <c r="F147" s="23">
        <v>28.6</v>
      </c>
      <c r="G147" s="30">
        <v>28.4</v>
      </c>
      <c r="H147" s="23">
        <v>27.8</v>
      </c>
      <c r="I147" s="23">
        <v>28.3</v>
      </c>
      <c r="J147" s="22">
        <v>28.3</v>
      </c>
      <c r="K147" s="23">
        <v>26.5</v>
      </c>
      <c r="L147" s="30">
        <v>22.3</v>
      </c>
      <c r="M147" s="23">
        <v>19.4</v>
      </c>
      <c r="N147" s="31">
        <v>17.4</v>
      </c>
      <c r="O147" s="31">
        <v>16.2</v>
      </c>
      <c r="P147" s="31">
        <v>15.4</v>
      </c>
      <c r="Q147" s="32">
        <v>14.2</v>
      </c>
      <c r="R147" s="31">
        <v>12.7</v>
      </c>
      <c r="S147" s="31">
        <v>11.1</v>
      </c>
      <c r="T147" s="31">
        <v>9.6</v>
      </c>
      <c r="U147" s="31">
        <v>8.4</v>
      </c>
      <c r="V147" s="32">
        <v>7.3</v>
      </c>
      <c r="W147" s="28">
        <f t="shared" si="7"/>
        <v>0.012343541011875599</v>
      </c>
      <c r="X147" s="28">
        <f>SUM(X$41,$W$46:$W147)</f>
        <v>84.05518483992093</v>
      </c>
      <c r="Y147" s="29">
        <v>0.804</v>
      </c>
    </row>
    <row r="148" spans="1:25" ht="12.75">
      <c r="A148" s="20">
        <v>142</v>
      </c>
      <c r="B148" s="21" t="s">
        <v>200</v>
      </c>
      <c r="C148" s="23">
        <v>35.4</v>
      </c>
      <c r="D148" s="23">
        <v>34.1</v>
      </c>
      <c r="E148" s="23">
        <v>33.3</v>
      </c>
      <c r="F148" s="23">
        <v>31.9</v>
      </c>
      <c r="G148" s="30">
        <v>28.6</v>
      </c>
      <c r="H148" s="23">
        <v>29.3</v>
      </c>
      <c r="I148" s="23">
        <v>30.4</v>
      </c>
      <c r="J148" s="22">
        <v>28.3</v>
      </c>
      <c r="K148" s="23">
        <v>25.7</v>
      </c>
      <c r="L148" s="30">
        <v>23.4</v>
      </c>
      <c r="M148" s="23">
        <v>21.3</v>
      </c>
      <c r="N148" s="31">
        <v>19.3</v>
      </c>
      <c r="O148" s="31">
        <v>17.4</v>
      </c>
      <c r="P148" s="31">
        <v>15.6</v>
      </c>
      <c r="Q148" s="32">
        <v>13.7</v>
      </c>
      <c r="R148" s="31">
        <v>12.1</v>
      </c>
      <c r="S148" s="31">
        <v>10.4</v>
      </c>
      <c r="T148" s="31">
        <v>9</v>
      </c>
      <c r="U148" s="31">
        <v>7.7</v>
      </c>
      <c r="V148" s="32">
        <v>6.5</v>
      </c>
      <c r="W148" s="28">
        <f t="shared" si="7"/>
        <v>0.09064212205735514</v>
      </c>
      <c r="X148" s="28">
        <f>SUM(X$41,$W$46:$W148)</f>
        <v>84.14582696197829</v>
      </c>
      <c r="Y148" s="29">
        <v>5.904</v>
      </c>
    </row>
    <row r="149" spans="1:25" ht="12.75">
      <c r="A149" s="20">
        <v>143</v>
      </c>
      <c r="B149" s="21" t="s">
        <v>71</v>
      </c>
      <c r="C149" s="23">
        <v>18.1</v>
      </c>
      <c r="D149" s="23">
        <v>20.9</v>
      </c>
      <c r="E149" s="23">
        <v>23.2</v>
      </c>
      <c r="F149" s="23">
        <v>24.5</v>
      </c>
      <c r="G149" s="30">
        <v>25.4</v>
      </c>
      <c r="H149" s="23">
        <v>27.4</v>
      </c>
      <c r="I149" s="23">
        <v>28.2</v>
      </c>
      <c r="J149" s="22">
        <v>28.4</v>
      </c>
      <c r="K149" s="23">
        <v>28.7</v>
      </c>
      <c r="L149" s="30">
        <v>26.4</v>
      </c>
      <c r="M149" s="23">
        <v>26.5</v>
      </c>
      <c r="N149" s="31">
        <v>26.8</v>
      </c>
      <c r="O149" s="31">
        <v>26.8</v>
      </c>
      <c r="P149" s="31">
        <v>26</v>
      </c>
      <c r="Q149" s="32">
        <v>24.6</v>
      </c>
      <c r="R149" s="31">
        <v>23</v>
      </c>
      <c r="S149" s="31">
        <v>21.3</v>
      </c>
      <c r="T149" s="31">
        <v>19.6</v>
      </c>
      <c r="U149" s="31">
        <v>17.9</v>
      </c>
      <c r="V149" s="32">
        <v>16.3</v>
      </c>
      <c r="W149" s="28">
        <f t="shared" si="7"/>
        <v>0.24710111018176337</v>
      </c>
      <c r="X149" s="28">
        <f>SUM(X$41,$W$46:$W149)</f>
        <v>84.39292807216005</v>
      </c>
      <c r="Y149" s="29">
        <v>16.095</v>
      </c>
    </row>
    <row r="150" spans="1:25" ht="12.75">
      <c r="A150" s="20">
        <v>144</v>
      </c>
      <c r="B150" s="21" t="s">
        <v>146</v>
      </c>
      <c r="C150" s="23">
        <v>26.1</v>
      </c>
      <c r="D150" s="23">
        <v>25.4</v>
      </c>
      <c r="E150" s="23">
        <v>25.4</v>
      </c>
      <c r="F150" s="23">
        <v>26.2</v>
      </c>
      <c r="G150" s="30">
        <v>27.6</v>
      </c>
      <c r="H150" s="23">
        <v>28.1</v>
      </c>
      <c r="I150" s="23">
        <v>28.4</v>
      </c>
      <c r="J150" s="22">
        <v>28.5</v>
      </c>
      <c r="K150" s="23">
        <v>28.3</v>
      </c>
      <c r="L150" s="30">
        <v>27.6</v>
      </c>
      <c r="M150" s="23">
        <v>26.6</v>
      </c>
      <c r="N150" s="31">
        <v>24.6</v>
      </c>
      <c r="O150" s="31">
        <v>22.1</v>
      </c>
      <c r="P150" s="31">
        <v>20</v>
      </c>
      <c r="Q150" s="32">
        <v>18.2</v>
      </c>
      <c r="R150" s="31">
        <v>16.6</v>
      </c>
      <c r="S150" s="31">
        <v>15.1</v>
      </c>
      <c r="T150" s="31">
        <v>13.4</v>
      </c>
      <c r="U150" s="31">
        <v>11.7</v>
      </c>
      <c r="V150" s="32">
        <v>10.1</v>
      </c>
      <c r="W150" s="28">
        <f t="shared" si="7"/>
        <v>0.0454899403211286</v>
      </c>
      <c r="X150" s="28">
        <f>SUM(X$41,$W$46:$W150)</f>
        <v>84.43841801248118</v>
      </c>
      <c r="Y150" s="29">
        <v>2.963</v>
      </c>
    </row>
    <row r="151" spans="1:25" ht="12.75">
      <c r="A151" s="20">
        <v>145</v>
      </c>
      <c r="B151" s="21" t="s">
        <v>124</v>
      </c>
      <c r="C151" s="23">
        <v>23.2</v>
      </c>
      <c r="D151" s="23">
        <v>24.3</v>
      </c>
      <c r="E151" s="23">
        <v>25.1</v>
      </c>
      <c r="F151" s="23">
        <v>26.1</v>
      </c>
      <c r="G151" s="30">
        <v>26.8</v>
      </c>
      <c r="H151" s="23">
        <v>27.9</v>
      </c>
      <c r="I151" s="23">
        <v>28.5</v>
      </c>
      <c r="J151" s="22">
        <v>28.5</v>
      </c>
      <c r="K151" s="23">
        <v>29.6</v>
      </c>
      <c r="L151" s="30">
        <v>29.8</v>
      </c>
      <c r="M151" s="23">
        <v>28.3</v>
      </c>
      <c r="N151" s="31">
        <v>26.7</v>
      </c>
      <c r="O151" s="31">
        <v>24.8</v>
      </c>
      <c r="P151" s="31">
        <v>22.8</v>
      </c>
      <c r="Q151" s="32">
        <v>20.8</v>
      </c>
      <c r="R151" s="31">
        <v>19</v>
      </c>
      <c r="S151" s="31">
        <v>17.4</v>
      </c>
      <c r="T151" s="31">
        <v>15.8</v>
      </c>
      <c r="U151" s="31">
        <v>14.2</v>
      </c>
      <c r="V151" s="32">
        <v>12.8</v>
      </c>
      <c r="W151" s="28">
        <f t="shared" si="7"/>
        <v>0.286219695378603</v>
      </c>
      <c r="X151" s="28">
        <f>SUM(X$41,$W$46:$W151)</f>
        <v>84.72463770785978</v>
      </c>
      <c r="Y151" s="29">
        <v>18.643</v>
      </c>
    </row>
    <row r="152" spans="1:25" ht="12.75">
      <c r="A152" s="20">
        <v>146</v>
      </c>
      <c r="B152" s="21" t="s">
        <v>128</v>
      </c>
      <c r="C152" s="23">
        <v>23.3</v>
      </c>
      <c r="D152" s="23">
        <v>27.3</v>
      </c>
      <c r="E152" s="23">
        <v>29.5</v>
      </c>
      <c r="F152" s="23">
        <v>32.9</v>
      </c>
      <c r="G152" s="30">
        <v>38</v>
      </c>
      <c r="H152" s="23">
        <v>37.6</v>
      </c>
      <c r="I152" s="23">
        <v>34.5</v>
      </c>
      <c r="J152" s="22">
        <v>28.6</v>
      </c>
      <c r="K152" s="23">
        <v>28.5</v>
      </c>
      <c r="L152" s="30">
        <v>27.6</v>
      </c>
      <c r="M152" s="23">
        <v>25.7</v>
      </c>
      <c r="N152" s="31">
        <v>23.3</v>
      </c>
      <c r="O152" s="31">
        <v>20.8</v>
      </c>
      <c r="P152" s="31">
        <v>18.8</v>
      </c>
      <c r="Q152" s="32">
        <v>17.1</v>
      </c>
      <c r="R152" s="31">
        <v>15.5</v>
      </c>
      <c r="S152" s="31">
        <v>13.9</v>
      </c>
      <c r="T152" s="31">
        <v>12.1</v>
      </c>
      <c r="U152" s="31">
        <v>10.4</v>
      </c>
      <c r="V152" s="32">
        <v>8.8</v>
      </c>
      <c r="W152" s="28">
        <f t="shared" si="7"/>
        <v>0.0072464569124443805</v>
      </c>
      <c r="X152" s="28">
        <f>SUM(X$41,$W$46:$W152)</f>
        <v>84.73188416477223</v>
      </c>
      <c r="Y152" s="29">
        <v>0.472</v>
      </c>
    </row>
    <row r="153" spans="1:25" ht="12.75">
      <c r="A153" s="20">
        <v>147</v>
      </c>
      <c r="B153" s="21" t="s">
        <v>92</v>
      </c>
      <c r="C153" s="23">
        <v>20.4</v>
      </c>
      <c r="D153" s="23">
        <v>22.9</v>
      </c>
      <c r="E153" s="23">
        <v>26.1</v>
      </c>
      <c r="F153" s="23">
        <v>29.1</v>
      </c>
      <c r="G153" s="30">
        <v>30.9</v>
      </c>
      <c r="H153" s="23">
        <v>30.9</v>
      </c>
      <c r="I153" s="23">
        <v>30</v>
      </c>
      <c r="J153" s="22">
        <v>28.7</v>
      </c>
      <c r="K153" s="23">
        <v>27.4</v>
      </c>
      <c r="L153" s="30">
        <v>24.6</v>
      </c>
      <c r="M153" s="23">
        <v>24.5</v>
      </c>
      <c r="N153" s="31">
        <v>23.7</v>
      </c>
      <c r="O153" s="31">
        <v>21.1</v>
      </c>
      <c r="P153" s="31">
        <v>19.2</v>
      </c>
      <c r="Q153" s="32">
        <v>17.7</v>
      </c>
      <c r="R153" s="31">
        <v>16.5</v>
      </c>
      <c r="S153" s="31">
        <v>15.2</v>
      </c>
      <c r="T153" s="31">
        <v>13.8</v>
      </c>
      <c r="U153" s="31">
        <v>12.3</v>
      </c>
      <c r="V153" s="32">
        <v>11</v>
      </c>
      <c r="W153" s="28">
        <f t="shared" si="7"/>
        <v>0.05542311324983944</v>
      </c>
      <c r="X153" s="28">
        <f>SUM(X$41,$W$46:$W153)</f>
        <v>84.78730727802207</v>
      </c>
      <c r="Y153" s="29">
        <v>3.61</v>
      </c>
    </row>
    <row r="154" spans="1:25" ht="12.75">
      <c r="A154" s="20">
        <v>148</v>
      </c>
      <c r="B154" s="21" t="s">
        <v>161</v>
      </c>
      <c r="C154" s="23">
        <v>27.7</v>
      </c>
      <c r="D154" s="23">
        <v>32</v>
      </c>
      <c r="E154" s="23">
        <v>32.7</v>
      </c>
      <c r="F154" s="23">
        <v>28.6</v>
      </c>
      <c r="G154" s="30">
        <v>25.9</v>
      </c>
      <c r="H154" s="23">
        <v>26.3</v>
      </c>
      <c r="I154" s="23">
        <v>28</v>
      </c>
      <c r="J154" s="22">
        <v>28.8</v>
      </c>
      <c r="K154" s="23">
        <v>25.2</v>
      </c>
      <c r="L154" s="30">
        <v>18.5</v>
      </c>
      <c r="M154" s="23">
        <v>16.9</v>
      </c>
      <c r="N154" s="31">
        <v>15.9</v>
      </c>
      <c r="O154" s="31">
        <v>14.6</v>
      </c>
      <c r="P154" s="31">
        <v>12.2</v>
      </c>
      <c r="Q154" s="32">
        <v>9.6</v>
      </c>
      <c r="R154" s="31">
        <v>7.8</v>
      </c>
      <c r="S154" s="31">
        <v>6.8</v>
      </c>
      <c r="T154" s="31">
        <v>5.7</v>
      </c>
      <c r="U154" s="31">
        <v>4.3</v>
      </c>
      <c r="V154" s="32">
        <v>2.7</v>
      </c>
      <c r="W154" s="28">
        <f t="shared" si="7"/>
        <v>0.40827336583185053</v>
      </c>
      <c r="X154" s="28">
        <f>SUM(X$41,$W$46:$W154)</f>
        <v>85.19558064385392</v>
      </c>
      <c r="Y154" s="29">
        <v>26.593</v>
      </c>
    </row>
    <row r="155" spans="1:25" ht="12.75">
      <c r="A155" s="20">
        <v>149</v>
      </c>
      <c r="B155" s="21" t="s">
        <v>196</v>
      </c>
      <c r="C155" s="23">
        <v>33.7</v>
      </c>
      <c r="D155" s="23">
        <v>32.3</v>
      </c>
      <c r="E155" s="23">
        <v>31.9</v>
      </c>
      <c r="F155" s="23">
        <v>32.4</v>
      </c>
      <c r="G155" s="30">
        <v>31.1</v>
      </c>
      <c r="H155" s="23">
        <v>30.4</v>
      </c>
      <c r="I155" s="23">
        <v>32.1</v>
      </c>
      <c r="J155" s="22">
        <v>28.8</v>
      </c>
      <c r="K155" s="23">
        <v>25.8</v>
      </c>
      <c r="L155" s="30">
        <v>25.2</v>
      </c>
      <c r="M155" s="23">
        <v>23.4</v>
      </c>
      <c r="N155" s="31">
        <v>19.8</v>
      </c>
      <c r="O155" s="31">
        <v>18</v>
      </c>
      <c r="P155" s="31">
        <v>16.7</v>
      </c>
      <c r="Q155" s="32">
        <v>15.1</v>
      </c>
      <c r="R155" s="31">
        <v>13.4</v>
      </c>
      <c r="S155" s="31">
        <v>11.5</v>
      </c>
      <c r="T155" s="31">
        <v>9.4</v>
      </c>
      <c r="U155" s="31">
        <v>7.4</v>
      </c>
      <c r="V155" s="32">
        <v>6.4</v>
      </c>
      <c r="W155" s="28">
        <f t="shared" si="7"/>
        <v>0.001688792924510343</v>
      </c>
      <c r="X155" s="28">
        <f>SUM(X$41,$W$46:$W155)</f>
        <v>85.19726943677843</v>
      </c>
      <c r="Y155" s="29">
        <v>0.11</v>
      </c>
    </row>
    <row r="156" spans="1:25" ht="12.75">
      <c r="A156" s="20">
        <v>150</v>
      </c>
      <c r="B156" s="21" t="s">
        <v>101</v>
      </c>
      <c r="C156" s="23">
        <v>21.2</v>
      </c>
      <c r="D156" s="23">
        <v>22.9</v>
      </c>
      <c r="E156" s="23">
        <v>25.8</v>
      </c>
      <c r="F156" s="23">
        <v>27.1</v>
      </c>
      <c r="G156" s="30">
        <v>27.6</v>
      </c>
      <c r="H156" s="23">
        <v>28</v>
      </c>
      <c r="I156" s="23">
        <v>28.3</v>
      </c>
      <c r="J156" s="22">
        <v>29.3</v>
      </c>
      <c r="K156" s="23">
        <v>29.7</v>
      </c>
      <c r="L156" s="30">
        <v>28.3</v>
      </c>
      <c r="M156" s="23">
        <v>26.3</v>
      </c>
      <c r="N156" s="31">
        <v>25.2</v>
      </c>
      <c r="O156" s="31">
        <v>24.1</v>
      </c>
      <c r="P156" s="31">
        <v>22.4</v>
      </c>
      <c r="Q156" s="32">
        <v>20.5</v>
      </c>
      <c r="R156" s="31">
        <v>18.4</v>
      </c>
      <c r="S156" s="31">
        <v>16.7</v>
      </c>
      <c r="T156" s="31">
        <v>15.3</v>
      </c>
      <c r="U156" s="31">
        <v>13.9</v>
      </c>
      <c r="V156" s="32">
        <v>12.6</v>
      </c>
      <c r="W156" s="28">
        <f t="shared" si="7"/>
        <v>1.212645435776127</v>
      </c>
      <c r="X156" s="28">
        <f>SUM(X$41,$W$46:$W156)</f>
        <v>86.40991487255455</v>
      </c>
      <c r="Y156" s="29">
        <v>78.986</v>
      </c>
    </row>
    <row r="157" spans="1:25" ht="12.75">
      <c r="A157" s="20">
        <v>151</v>
      </c>
      <c r="B157" s="21" t="s">
        <v>169</v>
      </c>
      <c r="C157" s="23">
        <v>28.1</v>
      </c>
      <c r="D157" s="23">
        <v>29.7</v>
      </c>
      <c r="E157" s="23">
        <v>30.5</v>
      </c>
      <c r="F157" s="23">
        <v>29.8</v>
      </c>
      <c r="G157" s="30">
        <v>29.9</v>
      </c>
      <c r="H157" s="23">
        <v>30.6</v>
      </c>
      <c r="I157" s="23">
        <v>29.5</v>
      </c>
      <c r="J157" s="22">
        <v>29.3</v>
      </c>
      <c r="K157" s="23">
        <v>29.4</v>
      </c>
      <c r="L157" s="30">
        <v>27.2</v>
      </c>
      <c r="M157" s="23">
        <v>25.3</v>
      </c>
      <c r="N157" s="31">
        <v>23.8</v>
      </c>
      <c r="O157" s="31">
        <v>21.8</v>
      </c>
      <c r="P157" s="31">
        <v>20</v>
      </c>
      <c r="Q157" s="32">
        <v>18.2</v>
      </c>
      <c r="R157" s="31">
        <v>16.4</v>
      </c>
      <c r="S157" s="31">
        <v>14.7</v>
      </c>
      <c r="T157" s="31">
        <v>13</v>
      </c>
      <c r="U157" s="31">
        <v>11.4</v>
      </c>
      <c r="V157" s="32">
        <v>9.9</v>
      </c>
      <c r="W157" s="28">
        <f t="shared" si="7"/>
        <v>0.003300822534270216</v>
      </c>
      <c r="X157" s="28">
        <f>SUM(X$41,$W$46:$W157)</f>
        <v>86.41321569508882</v>
      </c>
      <c r="Y157" s="29">
        <v>0.215</v>
      </c>
    </row>
    <row r="158" spans="1:25" ht="12.75">
      <c r="A158" s="20">
        <v>152</v>
      </c>
      <c r="B158" s="21" t="s">
        <v>137</v>
      </c>
      <c r="C158" s="23">
        <v>25</v>
      </c>
      <c r="D158" s="23">
        <v>27.4</v>
      </c>
      <c r="E158" s="23">
        <v>29.8</v>
      </c>
      <c r="F158" s="23">
        <v>31.5</v>
      </c>
      <c r="G158" s="30">
        <v>32.5</v>
      </c>
      <c r="H158" s="23">
        <v>32.5</v>
      </c>
      <c r="I158" s="23">
        <v>30.6</v>
      </c>
      <c r="J158" s="22">
        <v>29.3</v>
      </c>
      <c r="K158" s="23">
        <v>26.4</v>
      </c>
      <c r="L158" s="30">
        <v>22.5</v>
      </c>
      <c r="M158" s="23">
        <v>20.2</v>
      </c>
      <c r="N158" s="31">
        <v>20.5</v>
      </c>
      <c r="O158" s="31">
        <v>19.7</v>
      </c>
      <c r="P158" s="31">
        <v>18.8</v>
      </c>
      <c r="Q158" s="32">
        <v>17.1</v>
      </c>
      <c r="R158" s="31">
        <v>15.6</v>
      </c>
      <c r="S158" s="31">
        <v>14.2</v>
      </c>
      <c r="T158" s="31">
        <v>13</v>
      </c>
      <c r="U158" s="31">
        <v>11.9</v>
      </c>
      <c r="V158" s="32">
        <v>10.8</v>
      </c>
      <c r="W158" s="28">
        <f t="shared" si="7"/>
        <v>0.17621786534117925</v>
      </c>
      <c r="X158" s="28">
        <f>SUM(X$41,$W$46:$W158)</f>
        <v>86.58943356043</v>
      </c>
      <c r="Y158" s="29">
        <v>11.478</v>
      </c>
    </row>
    <row r="159" spans="1:25" ht="12.75">
      <c r="A159" s="20">
        <v>153</v>
      </c>
      <c r="B159" s="21" t="s">
        <v>139</v>
      </c>
      <c r="C159" s="23">
        <v>25.1</v>
      </c>
      <c r="D159" s="23">
        <v>26.6</v>
      </c>
      <c r="E159" s="23">
        <v>27.7</v>
      </c>
      <c r="F159" s="23">
        <v>28.7</v>
      </c>
      <c r="G159" s="30">
        <v>29.4</v>
      </c>
      <c r="H159" s="23">
        <v>30</v>
      </c>
      <c r="I159" s="23">
        <v>30.3</v>
      </c>
      <c r="J159" s="22">
        <v>29.4</v>
      </c>
      <c r="K159" s="23">
        <v>27.1</v>
      </c>
      <c r="L159" s="30">
        <v>24.3</v>
      </c>
      <c r="M159" s="23">
        <v>22.2</v>
      </c>
      <c r="N159" s="31">
        <v>20.3</v>
      </c>
      <c r="O159" s="31">
        <v>18.6</v>
      </c>
      <c r="P159" s="31">
        <v>16.9</v>
      </c>
      <c r="Q159" s="32">
        <v>15.2</v>
      </c>
      <c r="R159" s="31">
        <v>13.7</v>
      </c>
      <c r="S159" s="31">
        <v>12.2</v>
      </c>
      <c r="T159" s="31">
        <v>10.9</v>
      </c>
      <c r="U159" s="31">
        <v>9.5</v>
      </c>
      <c r="V159" s="32">
        <v>8.1</v>
      </c>
      <c r="W159" s="28">
        <f t="shared" si="7"/>
        <v>0.3459722595803689</v>
      </c>
      <c r="X159" s="28">
        <f>SUM(X$41,$W$46:$W159)</f>
        <v>86.93540582001036</v>
      </c>
      <c r="Y159" s="29">
        <v>22.535</v>
      </c>
    </row>
    <row r="160" spans="1:25" ht="12.75">
      <c r="A160" s="20">
        <v>154</v>
      </c>
      <c r="B160" s="21" t="s">
        <v>106</v>
      </c>
      <c r="C160" s="23">
        <v>21.6</v>
      </c>
      <c r="D160" s="23">
        <v>22.5</v>
      </c>
      <c r="E160" s="23">
        <v>23.4</v>
      </c>
      <c r="F160" s="23">
        <v>24.5</v>
      </c>
      <c r="G160" s="30">
        <v>25.9</v>
      </c>
      <c r="H160" s="23">
        <v>27.4</v>
      </c>
      <c r="I160" s="23">
        <v>29.4</v>
      </c>
      <c r="J160" s="22">
        <v>29.5</v>
      </c>
      <c r="K160" s="23">
        <v>28.8</v>
      </c>
      <c r="L160" s="30">
        <v>27.1</v>
      </c>
      <c r="M160" s="23">
        <v>25.2</v>
      </c>
      <c r="N160" s="31">
        <v>23.1</v>
      </c>
      <c r="O160" s="31">
        <v>21.2</v>
      </c>
      <c r="P160" s="31">
        <v>19.2</v>
      </c>
      <c r="Q160" s="32">
        <v>17.2</v>
      </c>
      <c r="R160" s="31">
        <v>15.6</v>
      </c>
      <c r="S160" s="31">
        <v>14.2</v>
      </c>
      <c r="T160" s="31">
        <v>12.9</v>
      </c>
      <c r="U160" s="31">
        <v>11.6</v>
      </c>
      <c r="V160" s="32">
        <v>10.3</v>
      </c>
      <c r="W160" s="28">
        <f t="shared" si="7"/>
        <v>2.170191023973491</v>
      </c>
      <c r="X160" s="28">
        <f>SUM(X$41,$W$46:$W160)</f>
        <v>89.10559684398385</v>
      </c>
      <c r="Y160" s="29">
        <v>141.356</v>
      </c>
    </row>
    <row r="161" spans="1:25" ht="12.75">
      <c r="A161" s="20">
        <v>155</v>
      </c>
      <c r="B161" s="21" t="s">
        <v>158</v>
      </c>
      <c r="C161" s="23">
        <v>27.2</v>
      </c>
      <c r="D161" s="23">
        <v>25.6</v>
      </c>
      <c r="E161" s="23">
        <v>25</v>
      </c>
      <c r="F161" s="23">
        <v>25</v>
      </c>
      <c r="G161" s="30">
        <v>26.1</v>
      </c>
      <c r="H161" s="23">
        <v>26.2</v>
      </c>
      <c r="I161" s="23">
        <v>26.9</v>
      </c>
      <c r="J161" s="22">
        <v>29.8</v>
      </c>
      <c r="K161" s="23">
        <v>29.5</v>
      </c>
      <c r="L161" s="30">
        <v>25</v>
      </c>
      <c r="M161" s="23">
        <v>20.4</v>
      </c>
      <c r="N161" s="31">
        <v>19.7</v>
      </c>
      <c r="O161" s="31">
        <v>18.7</v>
      </c>
      <c r="P161" s="31">
        <v>17.2</v>
      </c>
      <c r="Q161" s="32">
        <v>15.1</v>
      </c>
      <c r="R161" s="31">
        <v>12.7</v>
      </c>
      <c r="S161" s="31">
        <v>10.5</v>
      </c>
      <c r="T161" s="31">
        <v>8.6</v>
      </c>
      <c r="U161" s="31">
        <v>7.6</v>
      </c>
      <c r="V161" s="32">
        <v>6.6</v>
      </c>
      <c r="W161" s="28">
        <f t="shared" si="7"/>
        <v>0.08695748294933257</v>
      </c>
      <c r="X161" s="28">
        <f>SUM(X$41,$W$46:$W161)</f>
        <v>89.19255432693318</v>
      </c>
      <c r="Y161" s="29">
        <v>5.664</v>
      </c>
    </row>
    <row r="162" spans="1:25" ht="12.75">
      <c r="A162" s="20">
        <v>156</v>
      </c>
      <c r="B162" s="21" t="s">
        <v>182</v>
      </c>
      <c r="C162" s="23">
        <v>31</v>
      </c>
      <c r="D162" s="23">
        <v>33.4</v>
      </c>
      <c r="E162" s="23">
        <v>31.6</v>
      </c>
      <c r="F162" s="23">
        <v>32.6</v>
      </c>
      <c r="G162" s="30">
        <v>34.4</v>
      </c>
      <c r="H162" s="23">
        <v>34</v>
      </c>
      <c r="I162" s="23">
        <v>32.6</v>
      </c>
      <c r="J162" s="22">
        <v>29.8</v>
      </c>
      <c r="K162" s="23">
        <v>29</v>
      </c>
      <c r="L162" s="30">
        <v>24.7</v>
      </c>
      <c r="M162" s="23">
        <v>21.3</v>
      </c>
      <c r="N162" s="31">
        <v>20.2</v>
      </c>
      <c r="O162" s="31">
        <v>18.7</v>
      </c>
      <c r="P162" s="31">
        <v>16.6</v>
      </c>
      <c r="Q162" s="32">
        <v>14.5</v>
      </c>
      <c r="R162" s="31">
        <v>12.4</v>
      </c>
      <c r="S162" s="31">
        <v>10.6</v>
      </c>
      <c r="T162" s="31">
        <v>8.8</v>
      </c>
      <c r="U162" s="31">
        <v>7.1</v>
      </c>
      <c r="V162" s="32">
        <v>5.3</v>
      </c>
      <c r="W162" s="28">
        <f t="shared" si="7"/>
        <v>0.08387159769636367</v>
      </c>
      <c r="X162" s="28">
        <f>SUM(X$41,$W$46:$W162)</f>
        <v>89.27642592462954</v>
      </c>
      <c r="Y162" s="29">
        <v>5.463</v>
      </c>
    </row>
    <row r="163" spans="1:25" ht="12.75">
      <c r="A163" s="20">
        <v>157</v>
      </c>
      <c r="B163" s="21" t="s">
        <v>72</v>
      </c>
      <c r="C163" s="23">
        <v>18.5</v>
      </c>
      <c r="D163" s="23">
        <v>19.7</v>
      </c>
      <c r="E163" s="23">
        <v>22.3</v>
      </c>
      <c r="F163" s="23">
        <v>24.5</v>
      </c>
      <c r="G163" s="30">
        <v>26.6</v>
      </c>
      <c r="H163" s="23">
        <v>28.3</v>
      </c>
      <c r="I163" s="23">
        <v>30.3</v>
      </c>
      <c r="J163" s="22">
        <v>29.9</v>
      </c>
      <c r="K163" s="23">
        <v>27.8</v>
      </c>
      <c r="L163" s="30">
        <v>24.1</v>
      </c>
      <c r="M163" s="23">
        <v>22.9</v>
      </c>
      <c r="N163" s="31">
        <v>20.1</v>
      </c>
      <c r="O163" s="31">
        <v>18.2</v>
      </c>
      <c r="P163" s="31">
        <v>16.3</v>
      </c>
      <c r="Q163" s="32">
        <v>14.8</v>
      </c>
      <c r="R163" s="31">
        <v>13.6</v>
      </c>
      <c r="S163" s="31">
        <v>12.4</v>
      </c>
      <c r="T163" s="31">
        <v>11.1</v>
      </c>
      <c r="U163" s="31">
        <v>9.9</v>
      </c>
      <c r="V163" s="32">
        <v>8.6</v>
      </c>
      <c r="W163" s="28">
        <f t="shared" si="7"/>
        <v>0.2732006371969233</v>
      </c>
      <c r="X163" s="28">
        <f>SUM(X$41,$W$46:$W163)</f>
        <v>89.54962656182646</v>
      </c>
      <c r="Y163" s="29">
        <v>17.795</v>
      </c>
    </row>
    <row r="164" spans="1:25" ht="12.75">
      <c r="A164" s="20">
        <v>158</v>
      </c>
      <c r="B164" s="21" t="s">
        <v>167</v>
      </c>
      <c r="C164" s="23">
        <v>28</v>
      </c>
      <c r="D164" s="23">
        <v>26.8</v>
      </c>
      <c r="E164" s="23">
        <v>28</v>
      </c>
      <c r="F164" s="23">
        <v>28.9</v>
      </c>
      <c r="G164" s="30">
        <v>30.5</v>
      </c>
      <c r="H164" s="23">
        <v>31.3</v>
      </c>
      <c r="I164" s="23">
        <v>31.3</v>
      </c>
      <c r="J164" s="22">
        <v>30.2</v>
      </c>
      <c r="K164" s="23">
        <v>30.8</v>
      </c>
      <c r="L164" s="30">
        <v>30.4</v>
      </c>
      <c r="M164" s="23">
        <v>29.8</v>
      </c>
      <c r="N164" s="31">
        <v>27.5</v>
      </c>
      <c r="O164" s="31">
        <v>25.1</v>
      </c>
      <c r="P164" s="31">
        <v>22.6</v>
      </c>
      <c r="Q164" s="32">
        <v>20.1</v>
      </c>
      <c r="R164" s="31">
        <v>17.7</v>
      </c>
      <c r="S164" s="31">
        <v>15.4</v>
      </c>
      <c r="T164" s="31">
        <v>13.4</v>
      </c>
      <c r="U164" s="31">
        <v>11.4</v>
      </c>
      <c r="V164" s="32">
        <v>9.5</v>
      </c>
      <c r="W164" s="28">
        <f t="shared" si="7"/>
        <v>0.1951323460956951</v>
      </c>
      <c r="X164" s="28">
        <f>SUM(X$41,$W$46:$W164)</f>
        <v>89.74475890792215</v>
      </c>
      <c r="Y164" s="29">
        <v>12.71</v>
      </c>
    </row>
    <row r="165" spans="1:25" ht="12.75">
      <c r="A165" s="20">
        <v>159</v>
      </c>
      <c r="B165" s="21" t="s">
        <v>203</v>
      </c>
      <c r="C165" s="23">
        <v>37</v>
      </c>
      <c r="D165" s="23">
        <v>33.8</v>
      </c>
      <c r="E165" s="23">
        <v>32.4</v>
      </c>
      <c r="F165" s="23">
        <v>32.2</v>
      </c>
      <c r="G165" s="30">
        <v>32.9</v>
      </c>
      <c r="H165" s="23">
        <v>34.4</v>
      </c>
      <c r="I165" s="23">
        <v>31.7</v>
      </c>
      <c r="J165" s="22">
        <v>30.3</v>
      </c>
      <c r="K165" s="23">
        <v>29.4</v>
      </c>
      <c r="L165" s="30">
        <v>27.5</v>
      </c>
      <c r="M165" s="23">
        <v>24.5</v>
      </c>
      <c r="N165" s="31">
        <v>21.4</v>
      </c>
      <c r="O165" s="31">
        <v>18.9</v>
      </c>
      <c r="P165" s="31">
        <v>16.5</v>
      </c>
      <c r="Q165" s="32">
        <v>14.6</v>
      </c>
      <c r="R165" s="31">
        <v>12.5</v>
      </c>
      <c r="S165" s="31">
        <v>10.5</v>
      </c>
      <c r="T165" s="31">
        <v>9.1</v>
      </c>
      <c r="U165" s="31">
        <v>8</v>
      </c>
      <c r="V165" s="32">
        <v>6.7</v>
      </c>
      <c r="W165" s="28">
        <f t="shared" si="7"/>
        <v>0.004237334974225952</v>
      </c>
      <c r="X165" s="28">
        <f>SUM(X$41,$W$46:$W165)</f>
        <v>89.74899624289637</v>
      </c>
      <c r="Y165" s="29">
        <v>0.276</v>
      </c>
    </row>
    <row r="166" spans="1:25" ht="12.75">
      <c r="A166" s="20">
        <v>160</v>
      </c>
      <c r="B166" s="21" t="s">
        <v>177</v>
      </c>
      <c r="C166" s="23">
        <v>29.1</v>
      </c>
      <c r="D166" s="23">
        <v>30.3</v>
      </c>
      <c r="E166" s="23">
        <v>30.7</v>
      </c>
      <c r="F166" s="23">
        <v>31.6</v>
      </c>
      <c r="G166" s="30">
        <v>33.3</v>
      </c>
      <c r="H166" s="23">
        <v>35</v>
      </c>
      <c r="I166" s="23">
        <v>34</v>
      </c>
      <c r="J166" s="22">
        <v>30.3</v>
      </c>
      <c r="K166" s="23">
        <v>25.2</v>
      </c>
      <c r="L166" s="30">
        <v>17</v>
      </c>
      <c r="M166" s="23">
        <v>9.7</v>
      </c>
      <c r="N166" s="31">
        <v>10.8</v>
      </c>
      <c r="O166" s="31">
        <v>9.8</v>
      </c>
      <c r="P166" s="31">
        <v>9.4</v>
      </c>
      <c r="Q166" s="32">
        <v>8.6</v>
      </c>
      <c r="R166" s="31">
        <v>7.6</v>
      </c>
      <c r="S166" s="31">
        <v>6.8</v>
      </c>
      <c r="T166" s="31">
        <v>6.6</v>
      </c>
      <c r="U166" s="31">
        <v>6.4</v>
      </c>
      <c r="V166" s="32">
        <v>5.8</v>
      </c>
      <c r="W166" s="28">
        <f t="shared" si="7"/>
        <v>0.028187489176372635</v>
      </c>
      <c r="X166" s="28">
        <f>SUM(X$41,$W$46:$W166)</f>
        <v>89.77718373207274</v>
      </c>
      <c r="Y166" s="29">
        <v>1.836</v>
      </c>
    </row>
    <row r="167" spans="1:25" ht="12.75">
      <c r="A167" s="20">
        <v>161</v>
      </c>
      <c r="B167" s="21" t="s">
        <v>149</v>
      </c>
      <c r="C167" s="23">
        <v>26.6</v>
      </c>
      <c r="D167" s="23">
        <v>28.3</v>
      </c>
      <c r="E167" s="23">
        <v>29</v>
      </c>
      <c r="F167" s="23">
        <v>29.8</v>
      </c>
      <c r="G167" s="30">
        <v>30.5</v>
      </c>
      <c r="H167" s="23">
        <v>31.6</v>
      </c>
      <c r="I167" s="23">
        <v>30.7</v>
      </c>
      <c r="J167" s="22">
        <v>30.4</v>
      </c>
      <c r="K167" s="23">
        <v>27.6</v>
      </c>
      <c r="L167" s="30">
        <v>26.1</v>
      </c>
      <c r="M167" s="23">
        <v>27.5</v>
      </c>
      <c r="N167" s="31">
        <v>26.1</v>
      </c>
      <c r="O167" s="31">
        <v>23.6</v>
      </c>
      <c r="P167" s="31">
        <v>21.2</v>
      </c>
      <c r="Q167" s="32">
        <v>19.3</v>
      </c>
      <c r="R167" s="31">
        <v>17.7</v>
      </c>
      <c r="S167" s="31">
        <v>15.9</v>
      </c>
      <c r="T167" s="31">
        <v>14.1</v>
      </c>
      <c r="U167" s="31">
        <v>12.1</v>
      </c>
      <c r="V167" s="32">
        <v>10.2</v>
      </c>
      <c r="W167" s="28">
        <f t="shared" si="7"/>
        <v>0.590739764993718</v>
      </c>
      <c r="X167" s="28">
        <f>SUM(X$41,$W$46:$W167)</f>
        <v>90.36792349706646</v>
      </c>
      <c r="Y167" s="29">
        <v>38.478</v>
      </c>
    </row>
    <row r="168" spans="1:25" ht="12.75">
      <c r="A168" s="20">
        <v>162</v>
      </c>
      <c r="B168" s="21" t="s">
        <v>126</v>
      </c>
      <c r="C168" s="23">
        <v>23.3</v>
      </c>
      <c r="D168" s="23">
        <v>23</v>
      </c>
      <c r="E168" s="23">
        <v>23.3</v>
      </c>
      <c r="F168" s="23">
        <v>23.9</v>
      </c>
      <c r="G168" s="30">
        <v>23.8</v>
      </c>
      <c r="H168" s="23">
        <v>25.9</v>
      </c>
      <c r="I168" s="23">
        <v>29.1</v>
      </c>
      <c r="J168" s="22">
        <v>30.6</v>
      </c>
      <c r="K168" s="23">
        <v>26.8</v>
      </c>
      <c r="L168" s="30">
        <v>25.6</v>
      </c>
      <c r="M168" s="23">
        <v>27.5</v>
      </c>
      <c r="N168" s="31">
        <v>31.5</v>
      </c>
      <c r="O168" s="31">
        <v>32.6</v>
      </c>
      <c r="P168" s="31">
        <v>30.6</v>
      </c>
      <c r="Q168" s="32">
        <v>28.5</v>
      </c>
      <c r="R168" s="31">
        <v>27.4</v>
      </c>
      <c r="S168" s="31">
        <v>27.1</v>
      </c>
      <c r="T168" s="31">
        <v>26.3</v>
      </c>
      <c r="U168" s="31">
        <v>24.4</v>
      </c>
      <c r="V168" s="32">
        <v>22.1</v>
      </c>
      <c r="W168" s="28">
        <f t="shared" si="7"/>
        <v>0.12065657812478896</v>
      </c>
      <c r="X168" s="28">
        <f>SUM(X$41,$W$46:$W168)</f>
        <v>90.48858007519125</v>
      </c>
      <c r="Y168" s="29">
        <v>7.859</v>
      </c>
    </row>
    <row r="169" spans="1:25" ht="12.75">
      <c r="A169" s="20">
        <v>163</v>
      </c>
      <c r="B169" s="21" t="s">
        <v>110</v>
      </c>
      <c r="C169" s="23">
        <v>21.9</v>
      </c>
      <c r="D169" s="23">
        <v>24.4</v>
      </c>
      <c r="E169" s="23">
        <v>26.1</v>
      </c>
      <c r="F169" s="23">
        <v>27.5</v>
      </c>
      <c r="G169" s="30">
        <v>29.2</v>
      </c>
      <c r="H169" s="23">
        <v>30.8</v>
      </c>
      <c r="I169" s="23">
        <v>30.8</v>
      </c>
      <c r="J169" s="22">
        <v>30.6</v>
      </c>
      <c r="K169" s="23">
        <v>29.7</v>
      </c>
      <c r="L169" s="30">
        <v>28.1</v>
      </c>
      <c r="M169" s="23">
        <v>30.3</v>
      </c>
      <c r="N169" s="31">
        <v>31.5</v>
      </c>
      <c r="O169" s="31">
        <v>31.1</v>
      </c>
      <c r="P169" s="31">
        <v>29.7</v>
      </c>
      <c r="Q169" s="32">
        <v>28.3</v>
      </c>
      <c r="R169" s="31">
        <v>26.6</v>
      </c>
      <c r="S169" s="31">
        <v>24.6</v>
      </c>
      <c r="T169" s="31">
        <v>22.2</v>
      </c>
      <c r="U169" s="31">
        <v>19.8</v>
      </c>
      <c r="V169" s="32">
        <v>17.8</v>
      </c>
      <c r="W169" s="28">
        <f t="shared" si="7"/>
        <v>0.9018307743514733</v>
      </c>
      <c r="X169" s="28">
        <f>SUM(X$41,$W$46:$W169)</f>
        <v>91.39041084954272</v>
      </c>
      <c r="Y169" s="29">
        <v>58.741</v>
      </c>
    </row>
    <row r="170" spans="1:25" ht="12.75">
      <c r="A170" s="20">
        <v>164</v>
      </c>
      <c r="B170" s="21" t="s">
        <v>131</v>
      </c>
      <c r="C170" s="23">
        <v>24.2</v>
      </c>
      <c r="D170" s="23">
        <v>25.6</v>
      </c>
      <c r="E170" s="23">
        <v>27.4</v>
      </c>
      <c r="F170" s="23">
        <v>29.2</v>
      </c>
      <c r="G170" s="30">
        <v>29.3</v>
      </c>
      <c r="H170" s="23">
        <v>32</v>
      </c>
      <c r="I170" s="23">
        <v>34.8</v>
      </c>
      <c r="J170" s="22">
        <v>30.6</v>
      </c>
      <c r="K170" s="23">
        <v>23.9</v>
      </c>
      <c r="L170" s="30">
        <v>13.9</v>
      </c>
      <c r="M170" s="23">
        <v>13.5</v>
      </c>
      <c r="N170" s="31">
        <v>14.9</v>
      </c>
      <c r="O170" s="31">
        <v>14.6</v>
      </c>
      <c r="P170" s="31">
        <v>12.1</v>
      </c>
      <c r="Q170" s="32">
        <v>9</v>
      </c>
      <c r="R170" s="31">
        <v>7.2</v>
      </c>
      <c r="S170" s="31">
        <v>6.5</v>
      </c>
      <c r="T170" s="31">
        <v>5.9</v>
      </c>
      <c r="U170" s="31">
        <v>4.6</v>
      </c>
      <c r="V170" s="32">
        <v>2.8</v>
      </c>
      <c r="W170" s="28">
        <f t="shared" si="7"/>
        <v>1.0657972146584775</v>
      </c>
      <c r="X170" s="28">
        <f>SUM(X$41,$W$46:$W170)</f>
        <v>92.45620806420119</v>
      </c>
      <c r="Y170" s="29">
        <v>69.421</v>
      </c>
    </row>
    <row r="171" spans="1:25" ht="12.75">
      <c r="A171" s="20">
        <v>165</v>
      </c>
      <c r="B171" s="21" t="s">
        <v>120</v>
      </c>
      <c r="C171" s="23">
        <v>23</v>
      </c>
      <c r="D171" s="23">
        <v>26.4</v>
      </c>
      <c r="E171" s="23">
        <v>29.7</v>
      </c>
      <c r="F171" s="23">
        <v>31.5</v>
      </c>
      <c r="G171" s="30">
        <v>32.6</v>
      </c>
      <c r="H171" s="23">
        <v>33.6</v>
      </c>
      <c r="I171" s="23">
        <v>35</v>
      </c>
      <c r="J171" s="22">
        <v>30.7</v>
      </c>
      <c r="K171" s="23">
        <v>29.4</v>
      </c>
      <c r="L171" s="30">
        <v>30</v>
      </c>
      <c r="M171" s="23">
        <v>29.1</v>
      </c>
      <c r="N171" s="31">
        <v>26.8</v>
      </c>
      <c r="O171" s="31">
        <v>24.1</v>
      </c>
      <c r="P171" s="31">
        <v>21.6</v>
      </c>
      <c r="Q171" s="32">
        <v>19.8</v>
      </c>
      <c r="R171" s="31">
        <v>18.4</v>
      </c>
      <c r="S171" s="31">
        <v>16.9</v>
      </c>
      <c r="T171" s="31">
        <v>15.1</v>
      </c>
      <c r="U171" s="31">
        <v>13.2</v>
      </c>
      <c r="V171" s="32">
        <v>11.5</v>
      </c>
      <c r="W171" s="28">
        <f t="shared" si="7"/>
        <v>0.012251425034175036</v>
      </c>
      <c r="X171" s="28">
        <f>SUM(X$41,$W$46:$W171)</f>
        <v>92.46845948923537</v>
      </c>
      <c r="Y171" s="29">
        <v>0.798</v>
      </c>
    </row>
    <row r="172" spans="1:25" ht="12.75">
      <c r="A172" s="20">
        <v>166</v>
      </c>
      <c r="B172" s="21" t="s">
        <v>195</v>
      </c>
      <c r="C172" s="23">
        <v>33.2</v>
      </c>
      <c r="D172" s="23">
        <v>33.5</v>
      </c>
      <c r="E172" s="23">
        <v>34.1</v>
      </c>
      <c r="F172" s="23">
        <v>30.6</v>
      </c>
      <c r="G172" s="30">
        <v>28.3</v>
      </c>
      <c r="H172" s="23">
        <v>26.5</v>
      </c>
      <c r="I172" s="23">
        <v>29.3</v>
      </c>
      <c r="J172" s="22">
        <v>30.8</v>
      </c>
      <c r="K172" s="23">
        <v>24.2</v>
      </c>
      <c r="L172" s="30">
        <v>26.9</v>
      </c>
      <c r="M172" s="23">
        <v>23.7</v>
      </c>
      <c r="N172" s="31">
        <v>19.3</v>
      </c>
      <c r="O172" s="31">
        <v>16.7</v>
      </c>
      <c r="P172" s="31">
        <v>15.9</v>
      </c>
      <c r="Q172" s="32">
        <v>15.8</v>
      </c>
      <c r="R172" s="31">
        <v>15.2</v>
      </c>
      <c r="S172" s="31">
        <v>12.9</v>
      </c>
      <c r="T172" s="31">
        <v>9.7</v>
      </c>
      <c r="U172" s="31">
        <v>6.9</v>
      </c>
      <c r="V172" s="32">
        <v>5.2</v>
      </c>
      <c r="W172" s="28">
        <f t="shared" si="7"/>
        <v>0.0028248899828173008</v>
      </c>
      <c r="X172" s="28">
        <f>SUM(X$41,$W$46:$W172)</f>
        <v>92.47128437921819</v>
      </c>
      <c r="Y172" s="29">
        <v>0.184</v>
      </c>
    </row>
    <row r="173" spans="1:25" ht="12.75">
      <c r="A173" s="20">
        <v>167</v>
      </c>
      <c r="B173" s="21" t="s">
        <v>97</v>
      </c>
      <c r="C173" s="23">
        <v>20.8</v>
      </c>
      <c r="D173" s="23">
        <v>21.2</v>
      </c>
      <c r="E173" s="23">
        <v>22</v>
      </c>
      <c r="F173" s="23">
        <v>24</v>
      </c>
      <c r="G173" s="30">
        <v>26.2</v>
      </c>
      <c r="H173" s="23">
        <v>27.7</v>
      </c>
      <c r="I173" s="23">
        <v>29.3</v>
      </c>
      <c r="J173" s="22">
        <v>30.8</v>
      </c>
      <c r="K173" s="23">
        <v>32.3</v>
      </c>
      <c r="L173" s="30">
        <v>33.1</v>
      </c>
      <c r="M173" s="23">
        <v>32.2</v>
      </c>
      <c r="N173" s="31">
        <v>33.4</v>
      </c>
      <c r="O173" s="31">
        <v>32.3</v>
      </c>
      <c r="P173" s="31">
        <v>30.6</v>
      </c>
      <c r="Q173" s="32">
        <v>28.5</v>
      </c>
      <c r="R173" s="31">
        <v>26.1</v>
      </c>
      <c r="S173" s="31">
        <v>23.7</v>
      </c>
      <c r="T173" s="31">
        <v>21.6</v>
      </c>
      <c r="U173" s="31">
        <v>19.8</v>
      </c>
      <c r="V173" s="32">
        <v>18</v>
      </c>
      <c r="W173" s="28">
        <f t="shared" si="7"/>
        <v>0.17825976951354178</v>
      </c>
      <c r="X173" s="28">
        <f>SUM(X$41,$W$46:$W173)</f>
        <v>92.64954414873174</v>
      </c>
      <c r="Y173" s="29">
        <v>11.611</v>
      </c>
    </row>
    <row r="174" spans="1:25" ht="12.75">
      <c r="A174" s="20">
        <v>168</v>
      </c>
      <c r="B174" s="21" t="s">
        <v>123</v>
      </c>
      <c r="C174" s="23">
        <v>23.1</v>
      </c>
      <c r="D174" s="23">
        <v>24.2</v>
      </c>
      <c r="E174" s="23">
        <v>25.3</v>
      </c>
      <c r="F174" s="23">
        <v>26.6</v>
      </c>
      <c r="G174" s="30">
        <v>27.7</v>
      </c>
      <c r="H174" s="23">
        <v>28.9</v>
      </c>
      <c r="I174" s="23">
        <v>30</v>
      </c>
      <c r="J174" s="22">
        <v>31</v>
      </c>
      <c r="K174" s="23">
        <v>27</v>
      </c>
      <c r="L174" s="30">
        <v>28.5</v>
      </c>
      <c r="M174" s="23">
        <v>30.1</v>
      </c>
      <c r="N174" s="31">
        <v>31.3</v>
      </c>
      <c r="O174" s="31">
        <v>30.8</v>
      </c>
      <c r="P174" s="31">
        <v>30.1</v>
      </c>
      <c r="Q174" s="32">
        <v>29.2</v>
      </c>
      <c r="R174" s="31">
        <v>28.2</v>
      </c>
      <c r="S174" s="31">
        <v>26.6</v>
      </c>
      <c r="T174" s="31">
        <v>24.5</v>
      </c>
      <c r="U174" s="31">
        <v>22.3</v>
      </c>
      <c r="V174" s="32">
        <v>20.2</v>
      </c>
      <c r="W174" s="28">
        <f aca="true" t="shared" si="8" ref="W174:W201">100*$Y174/$Y$203</f>
        <v>0.05284386587422365</v>
      </c>
      <c r="X174" s="28">
        <f>SUM(X$41,$W$46:$W174)</f>
        <v>92.70238801460596</v>
      </c>
      <c r="Y174" s="29">
        <v>3.442</v>
      </c>
    </row>
    <row r="175" spans="1:25" ht="12.75">
      <c r="A175" s="20">
        <v>169</v>
      </c>
      <c r="B175" s="21" t="s">
        <v>105</v>
      </c>
      <c r="C175" s="23">
        <v>21.4</v>
      </c>
      <c r="D175" s="23">
        <v>23.9</v>
      </c>
      <c r="E175" s="23">
        <v>25.5</v>
      </c>
      <c r="F175" s="23">
        <v>26.3</v>
      </c>
      <c r="G175" s="30">
        <v>27.3</v>
      </c>
      <c r="H175" s="23">
        <v>28.8</v>
      </c>
      <c r="I175" s="23">
        <v>30.5</v>
      </c>
      <c r="J175" s="22">
        <v>31</v>
      </c>
      <c r="K175" s="23">
        <v>29.7</v>
      </c>
      <c r="L175" s="30">
        <v>28.4</v>
      </c>
      <c r="M175" s="23">
        <v>27.8</v>
      </c>
      <c r="N175" s="31">
        <v>26.2</v>
      </c>
      <c r="O175" s="31">
        <v>23.7</v>
      </c>
      <c r="P175" s="31">
        <v>21.3</v>
      </c>
      <c r="Q175" s="32">
        <v>19.2</v>
      </c>
      <c r="R175" s="31">
        <v>17.6</v>
      </c>
      <c r="S175" s="31">
        <v>16.1</v>
      </c>
      <c r="T175" s="31">
        <v>14.6</v>
      </c>
      <c r="U175" s="31">
        <v>12.8</v>
      </c>
      <c r="V175" s="32">
        <v>11.2</v>
      </c>
      <c r="W175" s="28">
        <f t="shared" si="8"/>
        <v>0.1807008429226067</v>
      </c>
      <c r="X175" s="28">
        <f>SUM(X$41,$W$46:$W175)</f>
        <v>92.88308885752856</v>
      </c>
      <c r="Y175" s="29">
        <v>11.77</v>
      </c>
    </row>
    <row r="176" spans="1:25" ht="12.75">
      <c r="A176" s="20">
        <v>170</v>
      </c>
      <c r="B176" s="21" t="s">
        <v>69</v>
      </c>
      <c r="C176" s="23">
        <v>17.6</v>
      </c>
      <c r="D176" s="23">
        <v>19.3</v>
      </c>
      <c r="E176" s="23">
        <v>21.6</v>
      </c>
      <c r="F176" s="23">
        <v>25.5</v>
      </c>
      <c r="G176" s="30">
        <v>28.3</v>
      </c>
      <c r="H176" s="23">
        <v>29.3</v>
      </c>
      <c r="I176" s="23">
        <v>30.3</v>
      </c>
      <c r="J176" s="22">
        <v>31.1</v>
      </c>
      <c r="K176" s="23">
        <v>31.9</v>
      </c>
      <c r="L176" s="30">
        <v>31.3</v>
      </c>
      <c r="M176" s="23">
        <v>30.2</v>
      </c>
      <c r="N176" s="31">
        <v>29.6</v>
      </c>
      <c r="O176" s="31">
        <v>28.3</v>
      </c>
      <c r="P176" s="31">
        <v>26.6</v>
      </c>
      <c r="Q176" s="32">
        <v>24.7</v>
      </c>
      <c r="R176" s="31">
        <v>22.6</v>
      </c>
      <c r="S176" s="31">
        <v>20.6</v>
      </c>
      <c r="T176" s="31">
        <v>18.6</v>
      </c>
      <c r="U176" s="31">
        <v>16.8</v>
      </c>
      <c r="V176" s="32">
        <v>15</v>
      </c>
      <c r="W176" s="28">
        <f t="shared" si="8"/>
        <v>0.2139086528836601</v>
      </c>
      <c r="X176" s="28">
        <f>SUM(X$41,$W$46:$W176)</f>
        <v>93.09699751041222</v>
      </c>
      <c r="Y176" s="29">
        <v>13.933</v>
      </c>
    </row>
    <row r="177" spans="1:25" ht="12.75">
      <c r="A177" s="20">
        <v>171</v>
      </c>
      <c r="B177" s="21" t="s">
        <v>82</v>
      </c>
      <c r="C177" s="23">
        <v>19.4</v>
      </c>
      <c r="D177" s="23">
        <v>20.7</v>
      </c>
      <c r="E177" s="23">
        <v>22</v>
      </c>
      <c r="F177" s="23">
        <v>23.7</v>
      </c>
      <c r="G177" s="30">
        <v>26.6</v>
      </c>
      <c r="H177" s="23">
        <v>28.8</v>
      </c>
      <c r="I177" s="23">
        <v>30.4</v>
      </c>
      <c r="J177" s="22">
        <v>31.2</v>
      </c>
      <c r="K177" s="23">
        <v>31.7</v>
      </c>
      <c r="L177" s="30">
        <v>31.9</v>
      </c>
      <c r="M177" s="23">
        <v>31.4</v>
      </c>
      <c r="N177" s="31">
        <v>30.1</v>
      </c>
      <c r="O177" s="31">
        <v>29.2</v>
      </c>
      <c r="P177" s="31">
        <v>28.2</v>
      </c>
      <c r="Q177" s="32">
        <v>26.8</v>
      </c>
      <c r="R177" s="31">
        <v>24.9</v>
      </c>
      <c r="S177" s="31">
        <v>22.9</v>
      </c>
      <c r="T177" s="31">
        <v>20.7</v>
      </c>
      <c r="U177" s="31">
        <v>19</v>
      </c>
      <c r="V177" s="32">
        <v>17.4</v>
      </c>
      <c r="W177" s="28">
        <f t="shared" si="8"/>
        <v>0.15576811829165402</v>
      </c>
      <c r="X177" s="28">
        <f>SUM(X$41,$W$46:$W177)</f>
        <v>93.25276562870388</v>
      </c>
      <c r="Y177" s="29">
        <v>10.146</v>
      </c>
    </row>
    <row r="178" spans="1:25" ht="12.75">
      <c r="A178" s="20">
        <v>172</v>
      </c>
      <c r="B178" s="21" t="s">
        <v>189</v>
      </c>
      <c r="C178" s="23">
        <v>32.3</v>
      </c>
      <c r="D178" s="23">
        <v>34.4</v>
      </c>
      <c r="E178" s="23">
        <v>33.5</v>
      </c>
      <c r="F178" s="23">
        <v>30</v>
      </c>
      <c r="G178" s="30">
        <v>27.1</v>
      </c>
      <c r="H178" s="23">
        <v>25.4</v>
      </c>
      <c r="I178" s="23">
        <v>30.6</v>
      </c>
      <c r="J178" s="22">
        <v>31.4</v>
      </c>
      <c r="K178" s="23">
        <v>28.8</v>
      </c>
      <c r="L178" s="30">
        <v>25.6</v>
      </c>
      <c r="M178" s="23">
        <v>25.6</v>
      </c>
      <c r="N178" s="31">
        <v>24.2</v>
      </c>
      <c r="O178" s="31">
        <v>22.3</v>
      </c>
      <c r="P178" s="31">
        <v>20.2</v>
      </c>
      <c r="Q178" s="32">
        <v>18.1</v>
      </c>
      <c r="R178" s="31">
        <v>16.2</v>
      </c>
      <c r="S178" s="31">
        <v>14.5</v>
      </c>
      <c r="T178" s="31">
        <v>12.8</v>
      </c>
      <c r="U178" s="31">
        <v>10.9</v>
      </c>
      <c r="V178" s="32">
        <v>9.1</v>
      </c>
      <c r="W178" s="28">
        <f t="shared" si="8"/>
        <v>0.007783800115697672</v>
      </c>
      <c r="X178" s="28">
        <f>SUM(X$41,$W$46:$W178)</f>
        <v>93.26054942881959</v>
      </c>
      <c r="Y178" s="29">
        <v>0.507</v>
      </c>
    </row>
    <row r="179" spans="1:25" ht="12.75">
      <c r="A179" s="20">
        <v>173</v>
      </c>
      <c r="B179" s="21" t="s">
        <v>181</v>
      </c>
      <c r="C179" s="23">
        <v>30.8</v>
      </c>
      <c r="D179" s="23">
        <v>31.8</v>
      </c>
      <c r="E179" s="23">
        <v>33.2</v>
      </c>
      <c r="F179" s="23">
        <v>33.7</v>
      </c>
      <c r="G179" s="30">
        <v>34.9</v>
      </c>
      <c r="H179" s="23">
        <v>36.2</v>
      </c>
      <c r="I179" s="23">
        <v>35.4</v>
      </c>
      <c r="J179" s="22">
        <v>31.4</v>
      </c>
      <c r="K179" s="23">
        <v>26.8</v>
      </c>
      <c r="L179" s="30">
        <v>16.6</v>
      </c>
      <c r="M179" s="23">
        <v>8.4</v>
      </c>
      <c r="N179" s="31">
        <v>10</v>
      </c>
      <c r="O179" s="31">
        <v>11</v>
      </c>
      <c r="P179" s="31">
        <v>10.6</v>
      </c>
      <c r="Q179" s="32">
        <v>9.5</v>
      </c>
      <c r="R179" s="31">
        <v>8.5</v>
      </c>
      <c r="S179" s="31">
        <v>7.8</v>
      </c>
      <c r="T179" s="31">
        <v>7.5</v>
      </c>
      <c r="U179" s="31">
        <v>7.3</v>
      </c>
      <c r="V179" s="32">
        <v>6.9</v>
      </c>
      <c r="W179" s="28">
        <f t="shared" si="8"/>
        <v>0.20142693790523364</v>
      </c>
      <c r="X179" s="28">
        <f>SUM(X$41,$W$46:$W179)</f>
        <v>93.46197636672483</v>
      </c>
      <c r="Y179" s="29">
        <v>13.12</v>
      </c>
    </row>
    <row r="180" spans="1:25" ht="12.75">
      <c r="A180" s="20">
        <v>174</v>
      </c>
      <c r="B180" s="21" t="s">
        <v>95</v>
      </c>
      <c r="C180" s="23">
        <v>20.7</v>
      </c>
      <c r="D180" s="23">
        <v>23.7</v>
      </c>
      <c r="E180" s="23">
        <v>30.5</v>
      </c>
      <c r="F180" s="23">
        <v>33.5</v>
      </c>
      <c r="G180" s="30">
        <v>37</v>
      </c>
      <c r="H180" s="23">
        <v>35.4</v>
      </c>
      <c r="I180" s="23">
        <v>33.4</v>
      </c>
      <c r="J180" s="22">
        <v>31.7</v>
      </c>
      <c r="K180" s="23">
        <v>28.6</v>
      </c>
      <c r="L180" s="30">
        <v>27.8</v>
      </c>
      <c r="M180" s="23">
        <v>23.8</v>
      </c>
      <c r="N180" s="31">
        <v>22</v>
      </c>
      <c r="O180" s="31">
        <v>19.3</v>
      </c>
      <c r="P180" s="31">
        <v>16.5</v>
      </c>
      <c r="Q180" s="32">
        <v>14.4</v>
      </c>
      <c r="R180" s="31">
        <v>12.7</v>
      </c>
      <c r="S180" s="31">
        <v>10.8</v>
      </c>
      <c r="T180" s="31">
        <v>9</v>
      </c>
      <c r="U180" s="31">
        <v>7.6</v>
      </c>
      <c r="V180" s="32">
        <v>6.1</v>
      </c>
      <c r="W180" s="28">
        <f t="shared" si="8"/>
        <v>0.08511516339532128</v>
      </c>
      <c r="X180" s="28">
        <f>SUM(X$41,$W$46:$W180)</f>
        <v>93.54709153012014</v>
      </c>
      <c r="Y180" s="29">
        <v>5.544</v>
      </c>
    </row>
    <row r="181" spans="1:25" ht="12.75">
      <c r="A181" s="20">
        <v>175</v>
      </c>
      <c r="B181" s="21" t="s">
        <v>70</v>
      </c>
      <c r="C181" s="23">
        <v>17.9</v>
      </c>
      <c r="D181" s="23">
        <v>18.8</v>
      </c>
      <c r="E181" s="23">
        <v>20.1</v>
      </c>
      <c r="F181" s="23">
        <v>21.7</v>
      </c>
      <c r="G181" s="30">
        <v>24.6</v>
      </c>
      <c r="H181" s="23">
        <v>28.1</v>
      </c>
      <c r="I181" s="23">
        <v>29.9</v>
      </c>
      <c r="J181" s="22">
        <v>31.9</v>
      </c>
      <c r="K181" s="23">
        <v>27.7</v>
      </c>
      <c r="L181" s="30">
        <v>19.3</v>
      </c>
      <c r="M181" s="23">
        <v>15.7</v>
      </c>
      <c r="N181" s="31">
        <v>17.7</v>
      </c>
      <c r="O181" s="31">
        <v>18</v>
      </c>
      <c r="P181" s="31">
        <v>16.5</v>
      </c>
      <c r="Q181" s="32">
        <v>13.7</v>
      </c>
      <c r="R181" s="31">
        <v>11.1</v>
      </c>
      <c r="S181" s="31">
        <v>9.6</v>
      </c>
      <c r="T181" s="31">
        <v>8.8</v>
      </c>
      <c r="U181" s="31">
        <v>7.6</v>
      </c>
      <c r="V181" s="32">
        <v>6.1</v>
      </c>
      <c r="W181" s="28">
        <f t="shared" si="8"/>
        <v>0.004529035570277738</v>
      </c>
      <c r="X181" s="28">
        <f>SUM(X$41,$W$46:$W181)</f>
        <v>93.55162056569041</v>
      </c>
      <c r="Y181" s="29">
        <v>0.295</v>
      </c>
    </row>
    <row r="182" spans="1:25" ht="12.75">
      <c r="A182" s="20">
        <v>176</v>
      </c>
      <c r="B182" s="21" t="s">
        <v>162</v>
      </c>
      <c r="C182" s="23">
        <v>27.7</v>
      </c>
      <c r="D182" s="23">
        <v>29.5</v>
      </c>
      <c r="E182" s="23">
        <v>31.1</v>
      </c>
      <c r="F182" s="23">
        <v>32.3</v>
      </c>
      <c r="G182" s="30">
        <v>32.1</v>
      </c>
      <c r="H182" s="23">
        <v>33.1</v>
      </c>
      <c r="I182" s="23">
        <v>32.9</v>
      </c>
      <c r="J182" s="22">
        <v>32.1</v>
      </c>
      <c r="K182" s="23">
        <v>30.5</v>
      </c>
      <c r="L182" s="30">
        <v>27.4</v>
      </c>
      <c r="M182" s="23">
        <v>24.2</v>
      </c>
      <c r="N182" s="31">
        <v>22.3</v>
      </c>
      <c r="O182" s="31">
        <v>20.2</v>
      </c>
      <c r="P182" s="31">
        <v>17.9</v>
      </c>
      <c r="Q182" s="32">
        <v>15.6</v>
      </c>
      <c r="R182" s="31">
        <v>13.3</v>
      </c>
      <c r="S182" s="31">
        <v>11.2</v>
      </c>
      <c r="T182" s="31">
        <v>9.3</v>
      </c>
      <c r="U182" s="31">
        <v>8</v>
      </c>
      <c r="V182" s="32">
        <v>6.9</v>
      </c>
      <c r="W182" s="28">
        <f t="shared" si="8"/>
        <v>0.10492009860094258</v>
      </c>
      <c r="X182" s="28">
        <f>SUM(X$41,$W$46:$W182)</f>
        <v>93.65654066429136</v>
      </c>
      <c r="Y182" s="29">
        <v>6.834</v>
      </c>
    </row>
    <row r="183" spans="1:25" ht="12.75">
      <c r="A183" s="20">
        <v>177</v>
      </c>
      <c r="B183" s="21" t="s">
        <v>104</v>
      </c>
      <c r="C183" s="23">
        <v>21.4</v>
      </c>
      <c r="D183" s="23">
        <v>24.1</v>
      </c>
      <c r="E183" s="23">
        <v>27.2</v>
      </c>
      <c r="F183" s="23">
        <v>30.3</v>
      </c>
      <c r="G183" s="30">
        <v>33.2</v>
      </c>
      <c r="H183" s="23">
        <v>33.9</v>
      </c>
      <c r="I183" s="23">
        <v>32</v>
      </c>
      <c r="J183" s="22">
        <v>32.2</v>
      </c>
      <c r="K183" s="23">
        <v>32</v>
      </c>
      <c r="L183" s="30">
        <v>29.8</v>
      </c>
      <c r="M183" s="23">
        <v>26.3</v>
      </c>
      <c r="N183" s="31">
        <v>25.9</v>
      </c>
      <c r="O183" s="31">
        <v>25</v>
      </c>
      <c r="P183" s="31">
        <v>23.7</v>
      </c>
      <c r="Q183" s="32">
        <v>21.9</v>
      </c>
      <c r="R183" s="31">
        <v>19.7</v>
      </c>
      <c r="S183" s="31">
        <v>17.7</v>
      </c>
      <c r="T183" s="31">
        <v>16</v>
      </c>
      <c r="U183" s="31">
        <v>14.6</v>
      </c>
      <c r="V183" s="32">
        <v>13.3</v>
      </c>
      <c r="W183" s="28">
        <f t="shared" si="8"/>
        <v>0.20305432017794364</v>
      </c>
      <c r="X183" s="28">
        <f>SUM(X$41,$W$46:$W183)</f>
        <v>93.8595949844693</v>
      </c>
      <c r="Y183" s="29">
        <v>13.226</v>
      </c>
    </row>
    <row r="184" spans="1:25" ht="12.75">
      <c r="A184" s="20">
        <v>178</v>
      </c>
      <c r="B184" s="21" t="s">
        <v>122</v>
      </c>
      <c r="C184" s="23">
        <v>23.1</v>
      </c>
      <c r="D184" s="23">
        <v>25.1</v>
      </c>
      <c r="E184" s="23">
        <v>27.6</v>
      </c>
      <c r="F184" s="23">
        <v>28.9</v>
      </c>
      <c r="G184" s="30">
        <v>30.7</v>
      </c>
      <c r="H184" s="23">
        <v>35.2</v>
      </c>
      <c r="I184" s="23">
        <v>33.1</v>
      </c>
      <c r="J184" s="22">
        <v>32.2</v>
      </c>
      <c r="K184" s="23">
        <v>28.9</v>
      </c>
      <c r="L184" s="30">
        <v>25.5</v>
      </c>
      <c r="M184" s="23">
        <v>22.7</v>
      </c>
      <c r="N184" s="31">
        <v>21.2</v>
      </c>
      <c r="O184" s="31">
        <v>19.4</v>
      </c>
      <c r="P184" s="31">
        <v>17.4</v>
      </c>
      <c r="Q184" s="32">
        <v>15.3</v>
      </c>
      <c r="R184" s="31">
        <v>13.1</v>
      </c>
      <c r="S184" s="31">
        <v>11.1</v>
      </c>
      <c r="T184" s="31">
        <v>9.1</v>
      </c>
      <c r="U184" s="31">
        <v>7.7</v>
      </c>
      <c r="V184" s="32">
        <v>6.7</v>
      </c>
      <c r="W184" s="28">
        <f t="shared" si="8"/>
        <v>0.36250707757762013</v>
      </c>
      <c r="X184" s="28">
        <f>SUM(X$41,$W$46:$W184)</f>
        <v>94.22210206204691</v>
      </c>
      <c r="Y184" s="29">
        <v>23.612</v>
      </c>
    </row>
    <row r="185" spans="1:25" ht="12.75">
      <c r="A185" s="20">
        <v>179</v>
      </c>
      <c r="B185" s="21" t="s">
        <v>107</v>
      </c>
      <c r="C185" s="23">
        <v>21.6</v>
      </c>
      <c r="D185" s="23">
        <v>23.1</v>
      </c>
      <c r="E185" s="23">
        <v>24.5</v>
      </c>
      <c r="F185" s="23">
        <v>24.5</v>
      </c>
      <c r="G185" s="30">
        <v>17.4</v>
      </c>
      <c r="H185" s="35">
        <v>-6.6</v>
      </c>
      <c r="I185" s="23">
        <v>36.6</v>
      </c>
      <c r="J185" s="22">
        <v>32.4</v>
      </c>
      <c r="K185" s="23">
        <v>29.4</v>
      </c>
      <c r="L185" s="30">
        <v>21.6</v>
      </c>
      <c r="M185" s="23">
        <v>17.5</v>
      </c>
      <c r="N185" s="31">
        <v>17.4</v>
      </c>
      <c r="O185" s="31">
        <v>17.9</v>
      </c>
      <c r="P185" s="31">
        <v>17</v>
      </c>
      <c r="Q185" s="32">
        <v>14.9</v>
      </c>
      <c r="R185" s="31">
        <v>12.7</v>
      </c>
      <c r="S185" s="31">
        <v>11.3</v>
      </c>
      <c r="T185" s="31">
        <v>10.2</v>
      </c>
      <c r="U185" s="31">
        <v>9.2</v>
      </c>
      <c r="V185" s="32">
        <v>7.8</v>
      </c>
      <c r="W185" s="28">
        <f t="shared" si="8"/>
        <v>0.21426176413151224</v>
      </c>
      <c r="X185" s="28">
        <f>SUM(X$41,$W$46:$W185)</f>
        <v>94.43636382617842</v>
      </c>
      <c r="Y185" s="29">
        <v>13.956</v>
      </c>
    </row>
    <row r="186" spans="1:25" ht="12.75">
      <c r="A186" s="20">
        <v>180</v>
      </c>
      <c r="B186" s="21" t="s">
        <v>188</v>
      </c>
      <c r="C186" s="23">
        <v>31.9</v>
      </c>
      <c r="D186" s="23">
        <v>31.4</v>
      </c>
      <c r="E186" s="23">
        <v>31.6</v>
      </c>
      <c r="F186" s="23">
        <v>32.7</v>
      </c>
      <c r="G186" s="30">
        <v>33.9</v>
      </c>
      <c r="H186" s="23">
        <v>33.3</v>
      </c>
      <c r="I186" s="23">
        <v>31.5</v>
      </c>
      <c r="J186" s="22">
        <v>32.7</v>
      </c>
      <c r="K186" s="23">
        <v>29.4</v>
      </c>
      <c r="L186" s="30">
        <v>28.3</v>
      </c>
      <c r="M186" s="23">
        <v>25</v>
      </c>
      <c r="N186" s="31">
        <v>22.6</v>
      </c>
      <c r="O186" s="31">
        <v>22.6</v>
      </c>
      <c r="P186" s="31">
        <v>21.7</v>
      </c>
      <c r="Q186" s="32">
        <v>20.2</v>
      </c>
      <c r="R186" s="31">
        <v>18.1</v>
      </c>
      <c r="S186" s="31">
        <v>16.1</v>
      </c>
      <c r="T186" s="31">
        <v>14.2</v>
      </c>
      <c r="U186" s="31">
        <v>12.7</v>
      </c>
      <c r="V186" s="32">
        <v>11.2</v>
      </c>
      <c r="W186" s="28">
        <f t="shared" si="8"/>
        <v>0.42981315195083236</v>
      </c>
      <c r="X186" s="28">
        <f>SUM(X$41,$W$46:$W186)</f>
        <v>94.86617697812926</v>
      </c>
      <c r="Y186" s="29">
        <v>27.996</v>
      </c>
    </row>
    <row r="187" spans="1:25" ht="12.75">
      <c r="A187" s="20">
        <v>181</v>
      </c>
      <c r="B187" s="21" t="s">
        <v>194</v>
      </c>
      <c r="C187" s="23">
        <v>33.1</v>
      </c>
      <c r="D187" s="23">
        <v>33</v>
      </c>
      <c r="E187" s="23">
        <v>33</v>
      </c>
      <c r="F187" s="23">
        <v>32.7</v>
      </c>
      <c r="G187" s="30">
        <v>32.2</v>
      </c>
      <c r="H187" s="23">
        <v>32</v>
      </c>
      <c r="I187" s="23">
        <v>32.6</v>
      </c>
      <c r="J187" s="22">
        <v>33.1</v>
      </c>
      <c r="K187" s="23">
        <v>34.3</v>
      </c>
      <c r="L187" s="30">
        <v>35.5</v>
      </c>
      <c r="M187" s="23">
        <v>35.6</v>
      </c>
      <c r="N187" s="31">
        <v>35.2</v>
      </c>
      <c r="O187" s="31">
        <v>34.7</v>
      </c>
      <c r="P187" s="31">
        <v>34.1</v>
      </c>
      <c r="Q187" s="32">
        <v>33.5</v>
      </c>
      <c r="R187" s="31">
        <v>32.4</v>
      </c>
      <c r="S187" s="31">
        <v>30.7</v>
      </c>
      <c r="T187" s="31">
        <v>28.6</v>
      </c>
      <c r="U187" s="31">
        <v>26.1</v>
      </c>
      <c r="V187" s="32">
        <v>23.9</v>
      </c>
      <c r="W187" s="28">
        <f t="shared" si="8"/>
        <v>0.20363772137004715</v>
      </c>
      <c r="X187" s="28">
        <f>SUM(X$41,$W$46:$W187)</f>
        <v>95.0698146994993</v>
      </c>
      <c r="Y187" s="29">
        <v>13.264</v>
      </c>
    </row>
    <row r="188" spans="1:25" ht="12.75">
      <c r="A188" s="20">
        <v>182</v>
      </c>
      <c r="B188" s="21" t="s">
        <v>116</v>
      </c>
      <c r="C188" s="23">
        <v>22.7</v>
      </c>
      <c r="D188" s="23">
        <v>25.3</v>
      </c>
      <c r="E188" s="23">
        <v>27.3</v>
      </c>
      <c r="F188" s="23">
        <v>29.1</v>
      </c>
      <c r="G188" s="30">
        <v>31.3</v>
      </c>
      <c r="H188" s="23">
        <v>33.5</v>
      </c>
      <c r="I188" s="23">
        <v>33.9</v>
      </c>
      <c r="J188" s="22">
        <v>33.1</v>
      </c>
      <c r="K188" s="23">
        <v>31.9</v>
      </c>
      <c r="L188" s="30">
        <v>30.6</v>
      </c>
      <c r="M188" s="23">
        <v>28.8</v>
      </c>
      <c r="N188" s="31">
        <v>26.7</v>
      </c>
      <c r="O188" s="31">
        <v>24.4</v>
      </c>
      <c r="P188" s="31">
        <v>22.1</v>
      </c>
      <c r="Q188" s="32">
        <v>19.9</v>
      </c>
      <c r="R188" s="31">
        <v>17.9</v>
      </c>
      <c r="S188" s="31">
        <v>15.9</v>
      </c>
      <c r="T188" s="31">
        <v>13.9</v>
      </c>
      <c r="U188" s="31">
        <v>11.9</v>
      </c>
      <c r="V188" s="32">
        <v>10</v>
      </c>
      <c r="W188" s="28">
        <f t="shared" si="8"/>
        <v>0.09578526414563664</v>
      </c>
      <c r="X188" s="28">
        <f>SUM(X$41,$W$46:$W188)</f>
        <v>95.16559996364494</v>
      </c>
      <c r="Y188" s="29">
        <v>6.239</v>
      </c>
    </row>
    <row r="189" spans="1:25" ht="12.75">
      <c r="A189" s="20">
        <v>183</v>
      </c>
      <c r="B189" s="21" t="s">
        <v>190</v>
      </c>
      <c r="C189" s="23">
        <v>32.5</v>
      </c>
      <c r="D189" s="23">
        <v>32.7</v>
      </c>
      <c r="E189" s="23">
        <v>35.4</v>
      </c>
      <c r="F189" s="23">
        <v>29.4</v>
      </c>
      <c r="G189" s="30">
        <v>30.3</v>
      </c>
      <c r="H189" s="23">
        <v>28.3</v>
      </c>
      <c r="I189" s="23">
        <v>30.6</v>
      </c>
      <c r="J189" s="22">
        <v>33.2</v>
      </c>
      <c r="K189" s="23">
        <v>28.3</v>
      </c>
      <c r="L189" s="30">
        <v>25</v>
      </c>
      <c r="M189" s="23">
        <v>22.8</v>
      </c>
      <c r="N189" s="31">
        <v>20.9</v>
      </c>
      <c r="O189" s="31">
        <v>20.1</v>
      </c>
      <c r="P189" s="31">
        <v>18.5</v>
      </c>
      <c r="Q189" s="32">
        <v>15.9</v>
      </c>
      <c r="R189" s="31">
        <v>13.2</v>
      </c>
      <c r="S189" s="31">
        <v>10.8</v>
      </c>
      <c r="T189" s="31">
        <v>8.9</v>
      </c>
      <c r="U189" s="31">
        <v>7.8</v>
      </c>
      <c r="V189" s="32">
        <v>6.7</v>
      </c>
      <c r="W189" s="28">
        <f t="shared" si="8"/>
        <v>0.10055994232311588</v>
      </c>
      <c r="X189" s="28">
        <f>SUM(X$41,$W$46:$W189)</f>
        <v>95.26615990596805</v>
      </c>
      <c r="Y189" s="29">
        <v>6.55</v>
      </c>
    </row>
    <row r="190" spans="1:25" ht="12.75">
      <c r="A190" s="20">
        <v>184</v>
      </c>
      <c r="B190" s="21" t="s">
        <v>102</v>
      </c>
      <c r="C190" s="23">
        <v>21.4</v>
      </c>
      <c r="D190" s="23">
        <v>23.5</v>
      </c>
      <c r="E190" s="23">
        <v>24.9</v>
      </c>
      <c r="F190" s="23">
        <v>26.1</v>
      </c>
      <c r="G190" s="30">
        <v>27.3</v>
      </c>
      <c r="H190" s="23">
        <v>29.1</v>
      </c>
      <c r="I190" s="23">
        <v>31.2</v>
      </c>
      <c r="J190" s="22">
        <v>33.2</v>
      </c>
      <c r="K190" s="23">
        <v>28.9</v>
      </c>
      <c r="L190" s="30">
        <v>24.5</v>
      </c>
      <c r="M190" s="23">
        <v>19.8</v>
      </c>
      <c r="N190" s="31">
        <v>20.1</v>
      </c>
      <c r="O190" s="31">
        <v>19.9</v>
      </c>
      <c r="P190" s="31">
        <v>18.5</v>
      </c>
      <c r="Q190" s="32">
        <v>16</v>
      </c>
      <c r="R190" s="31">
        <v>13.9</v>
      </c>
      <c r="S190" s="31">
        <v>12.3</v>
      </c>
      <c r="T190" s="31">
        <v>11.1</v>
      </c>
      <c r="U190" s="31">
        <v>9.8</v>
      </c>
      <c r="V190" s="32">
        <v>8.2</v>
      </c>
      <c r="W190" s="28">
        <f t="shared" si="8"/>
        <v>2.426964311813814</v>
      </c>
      <c r="X190" s="28">
        <f>SUM(X$41,$W$46:$W190)</f>
        <v>97.69312421778187</v>
      </c>
      <c r="Y190" s="29">
        <v>158.081</v>
      </c>
    </row>
    <row r="191" spans="1:25" ht="12.75">
      <c r="A191" s="20">
        <v>185</v>
      </c>
      <c r="B191" s="21" t="s">
        <v>85</v>
      </c>
      <c r="C191" s="23">
        <v>19.8</v>
      </c>
      <c r="D191" s="23">
        <v>22.3</v>
      </c>
      <c r="E191" s="23">
        <v>24.4</v>
      </c>
      <c r="F191" s="23">
        <v>26.4</v>
      </c>
      <c r="G191" s="30">
        <v>29.6</v>
      </c>
      <c r="H191" s="23">
        <v>30.8</v>
      </c>
      <c r="I191" s="23">
        <v>31.4</v>
      </c>
      <c r="J191" s="22">
        <v>33.2</v>
      </c>
      <c r="K191" s="23">
        <v>30.7</v>
      </c>
      <c r="L191" s="30">
        <v>23.3</v>
      </c>
      <c r="M191" s="23">
        <v>14.5</v>
      </c>
      <c r="N191" s="31">
        <v>13.3</v>
      </c>
      <c r="O191" s="31">
        <v>12</v>
      </c>
      <c r="P191" s="31">
        <v>11.4</v>
      </c>
      <c r="Q191" s="32">
        <v>10.1</v>
      </c>
      <c r="R191" s="31">
        <v>8.7</v>
      </c>
      <c r="S191" s="31">
        <v>7.2</v>
      </c>
      <c r="T191" s="31">
        <v>6.2</v>
      </c>
      <c r="U191" s="31">
        <v>5.7</v>
      </c>
      <c r="V191" s="32">
        <v>5.1</v>
      </c>
      <c r="W191" s="28">
        <f t="shared" si="8"/>
        <v>0.031012379159189935</v>
      </c>
      <c r="X191" s="28">
        <f>SUM(X$41,$W$46:$W191)</f>
        <v>97.72413659694107</v>
      </c>
      <c r="Y191" s="29">
        <v>2.02</v>
      </c>
    </row>
    <row r="192" spans="1:25" ht="12.75">
      <c r="A192" s="20">
        <v>186</v>
      </c>
      <c r="B192" s="21" t="s">
        <v>50</v>
      </c>
      <c r="C192" s="23">
        <v>14.3</v>
      </c>
      <c r="D192" s="23">
        <v>18.8</v>
      </c>
      <c r="E192" s="23">
        <v>19.9</v>
      </c>
      <c r="F192" s="23">
        <v>23.8</v>
      </c>
      <c r="G192" s="30">
        <v>27.1</v>
      </c>
      <c r="H192" s="23">
        <v>29.9</v>
      </c>
      <c r="I192" s="23">
        <v>34.4</v>
      </c>
      <c r="J192" s="22">
        <v>33.2</v>
      </c>
      <c r="K192" s="23">
        <v>32.4</v>
      </c>
      <c r="L192" s="30">
        <v>31.2</v>
      </c>
      <c r="M192" s="23">
        <v>29.6</v>
      </c>
      <c r="N192" s="31">
        <v>29</v>
      </c>
      <c r="O192" s="31">
        <v>27.7</v>
      </c>
      <c r="P192" s="31">
        <v>25.7</v>
      </c>
      <c r="Q192" s="32">
        <v>23.4</v>
      </c>
      <c r="R192" s="31">
        <v>21.2</v>
      </c>
      <c r="S192" s="31">
        <v>19.5</v>
      </c>
      <c r="T192" s="31">
        <v>17.7</v>
      </c>
      <c r="U192" s="31">
        <v>16</v>
      </c>
      <c r="V192" s="32">
        <v>14.4</v>
      </c>
      <c r="W192" s="28">
        <f t="shared" si="8"/>
        <v>0.1303441084462983</v>
      </c>
      <c r="X192" s="28">
        <f>SUM(X$41,$W$46:$W192)</f>
        <v>97.85448070538736</v>
      </c>
      <c r="Y192" s="29">
        <v>8.49</v>
      </c>
    </row>
    <row r="193" spans="1:25" ht="12.75">
      <c r="A193" s="20">
        <v>187</v>
      </c>
      <c r="B193" s="21" t="s">
        <v>155</v>
      </c>
      <c r="C193" s="23">
        <v>27</v>
      </c>
      <c r="D193" s="23">
        <v>27.7</v>
      </c>
      <c r="E193" s="23">
        <v>28.8</v>
      </c>
      <c r="F193" s="23">
        <v>30.8</v>
      </c>
      <c r="G193" s="30">
        <v>33.4</v>
      </c>
      <c r="H193" s="23">
        <v>34</v>
      </c>
      <c r="I193" s="23">
        <v>34.7</v>
      </c>
      <c r="J193" s="22">
        <v>33.2</v>
      </c>
      <c r="K193" s="23">
        <v>29</v>
      </c>
      <c r="L193" s="30">
        <v>22.1</v>
      </c>
      <c r="M193" s="23">
        <v>13.2</v>
      </c>
      <c r="N193" s="31">
        <v>7.3</v>
      </c>
      <c r="O193" s="31">
        <v>5.9</v>
      </c>
      <c r="P193" s="31">
        <v>5.9</v>
      </c>
      <c r="Q193" s="32">
        <v>4.8</v>
      </c>
      <c r="R193" s="31">
        <v>4.6</v>
      </c>
      <c r="S193" s="31">
        <v>4.5</v>
      </c>
      <c r="T193" s="31">
        <v>4.6</v>
      </c>
      <c r="U193" s="31">
        <v>4.6</v>
      </c>
      <c r="V193" s="32">
        <v>4.5</v>
      </c>
      <c r="W193" s="28">
        <f t="shared" si="8"/>
        <v>0.01727174581885578</v>
      </c>
      <c r="X193" s="28">
        <f>SUM(X$41,$W$46:$W193)</f>
        <v>97.87175245120622</v>
      </c>
      <c r="Y193" s="29">
        <v>1.125</v>
      </c>
    </row>
    <row r="194" spans="1:25" ht="12.75">
      <c r="A194" s="20">
        <v>188</v>
      </c>
      <c r="B194" s="21" t="s">
        <v>175</v>
      </c>
      <c r="C194" s="23">
        <v>28.8</v>
      </c>
      <c r="D194" s="23">
        <v>29.9</v>
      </c>
      <c r="E194" s="23">
        <v>31</v>
      </c>
      <c r="F194" s="23">
        <v>32.1</v>
      </c>
      <c r="G194" s="30">
        <v>34.2</v>
      </c>
      <c r="H194" s="23">
        <v>35.6</v>
      </c>
      <c r="I194" s="23">
        <v>36.7</v>
      </c>
      <c r="J194" s="22">
        <v>33.5</v>
      </c>
      <c r="K194" s="23">
        <v>28.7</v>
      </c>
      <c r="L194" s="30">
        <v>23.6</v>
      </c>
      <c r="M194" s="23">
        <v>21</v>
      </c>
      <c r="N194" s="31">
        <v>19.9</v>
      </c>
      <c r="O194" s="31">
        <v>18.3</v>
      </c>
      <c r="P194" s="31">
        <v>16.7</v>
      </c>
      <c r="Q194" s="32">
        <v>15</v>
      </c>
      <c r="R194" s="31">
        <v>13.4</v>
      </c>
      <c r="S194" s="31">
        <v>12.1</v>
      </c>
      <c r="T194" s="31">
        <v>10.9</v>
      </c>
      <c r="U194" s="31">
        <v>9.8</v>
      </c>
      <c r="V194" s="32">
        <v>8.6</v>
      </c>
      <c r="W194" s="28">
        <f t="shared" si="8"/>
        <v>0.2853292409274975</v>
      </c>
      <c r="X194" s="28">
        <f>SUM(X$41,$W$46:$W194)</f>
        <v>98.15708169213372</v>
      </c>
      <c r="Y194" s="29">
        <v>18.585</v>
      </c>
    </row>
    <row r="195" spans="1:25" ht="12.75">
      <c r="A195" s="20">
        <v>189</v>
      </c>
      <c r="B195" s="21" t="s">
        <v>164</v>
      </c>
      <c r="C195" s="23">
        <v>27.8</v>
      </c>
      <c r="D195" s="23">
        <v>29.9</v>
      </c>
      <c r="E195" s="23">
        <v>31.2</v>
      </c>
      <c r="F195" s="23">
        <v>32</v>
      </c>
      <c r="G195" s="30">
        <v>32.3</v>
      </c>
      <c r="H195" s="23">
        <v>33.4</v>
      </c>
      <c r="I195" s="23">
        <v>37.1</v>
      </c>
      <c r="J195" s="22">
        <v>33.9</v>
      </c>
      <c r="K195" s="25">
        <v>2</v>
      </c>
      <c r="L195" s="30">
        <v>16.1</v>
      </c>
      <c r="M195" s="23">
        <v>23.3</v>
      </c>
      <c r="N195" s="31">
        <v>27.3</v>
      </c>
      <c r="O195" s="31">
        <v>27.2</v>
      </c>
      <c r="P195" s="31">
        <v>24.5</v>
      </c>
      <c r="Q195" s="32">
        <v>20.6</v>
      </c>
      <c r="R195" s="31">
        <v>17.9</v>
      </c>
      <c r="S195" s="31">
        <v>16.9</v>
      </c>
      <c r="T195" s="31">
        <v>16.3</v>
      </c>
      <c r="U195" s="31">
        <v>15.1</v>
      </c>
      <c r="V195" s="32">
        <v>13.1</v>
      </c>
      <c r="W195" s="28">
        <f t="shared" si="8"/>
        <v>0.14176648968116826</v>
      </c>
      <c r="X195" s="28">
        <f>SUM(X$41,$W$46:$W195)</f>
        <v>98.29884818181489</v>
      </c>
      <c r="Y195" s="29">
        <v>9.234</v>
      </c>
    </row>
    <row r="196" spans="1:25" ht="12.75">
      <c r="A196" s="20">
        <v>190</v>
      </c>
      <c r="B196" s="21" t="s">
        <v>152</v>
      </c>
      <c r="C196" s="23">
        <v>26.8</v>
      </c>
      <c r="D196" s="23">
        <v>28</v>
      </c>
      <c r="E196" s="23">
        <v>29.8</v>
      </c>
      <c r="F196" s="23">
        <v>31.6</v>
      </c>
      <c r="G196" s="30">
        <v>33.3</v>
      </c>
      <c r="H196" s="23">
        <v>32.9</v>
      </c>
      <c r="I196" s="23">
        <v>32.8</v>
      </c>
      <c r="J196" s="22">
        <v>34.4</v>
      </c>
      <c r="K196" s="23">
        <v>33.6</v>
      </c>
      <c r="L196" s="30">
        <v>30.5</v>
      </c>
      <c r="M196" s="23">
        <v>31.8</v>
      </c>
      <c r="N196" s="31">
        <v>33.2</v>
      </c>
      <c r="O196" s="31">
        <v>32.8</v>
      </c>
      <c r="P196" s="31">
        <v>31.5</v>
      </c>
      <c r="Q196" s="32">
        <v>29.1</v>
      </c>
      <c r="R196" s="31">
        <v>26.3</v>
      </c>
      <c r="S196" s="31">
        <v>23.8</v>
      </c>
      <c r="T196" s="31">
        <v>21.6</v>
      </c>
      <c r="U196" s="31">
        <v>19.8</v>
      </c>
      <c r="V196" s="32">
        <v>17.9</v>
      </c>
      <c r="W196" s="28">
        <f t="shared" si="8"/>
        <v>0.44441353441637177</v>
      </c>
      <c r="X196" s="28">
        <f>SUM(X$41,$W$46:$W196)</f>
        <v>98.74326171623126</v>
      </c>
      <c r="Y196" s="29">
        <v>28.947</v>
      </c>
    </row>
    <row r="197" spans="1:25" ht="12.75">
      <c r="A197" s="20">
        <v>191</v>
      </c>
      <c r="B197" s="21" t="s">
        <v>165</v>
      </c>
      <c r="C197" s="23">
        <v>27.9</v>
      </c>
      <c r="D197" s="23">
        <v>29.9</v>
      </c>
      <c r="E197" s="23">
        <v>31.7</v>
      </c>
      <c r="F197" s="23">
        <v>33.5</v>
      </c>
      <c r="G197" s="30">
        <v>35.5</v>
      </c>
      <c r="H197" s="23">
        <v>37.9</v>
      </c>
      <c r="I197" s="23">
        <v>39</v>
      </c>
      <c r="J197" s="22">
        <v>34.8</v>
      </c>
      <c r="K197" s="23">
        <v>28.7</v>
      </c>
      <c r="L197" s="30">
        <v>26.1</v>
      </c>
      <c r="M197" s="23">
        <v>24.6</v>
      </c>
      <c r="N197" s="31">
        <v>23.3</v>
      </c>
      <c r="O197" s="31">
        <v>20.9</v>
      </c>
      <c r="P197" s="31">
        <v>17.9</v>
      </c>
      <c r="Q197" s="32">
        <v>15</v>
      </c>
      <c r="R197" s="31">
        <v>12.8</v>
      </c>
      <c r="S197" s="31">
        <v>11.1</v>
      </c>
      <c r="T197" s="31">
        <v>9.7</v>
      </c>
      <c r="U197" s="31">
        <v>8.5</v>
      </c>
      <c r="V197" s="32">
        <v>6.9</v>
      </c>
      <c r="W197" s="28">
        <f t="shared" si="8"/>
        <v>0.2900732137790765</v>
      </c>
      <c r="X197" s="28">
        <f>SUM(X$41,$W$46:$W197)</f>
        <v>99.03333493001034</v>
      </c>
      <c r="Y197" s="29">
        <v>18.894</v>
      </c>
    </row>
    <row r="198" spans="1:25" ht="12.75">
      <c r="A198" s="20">
        <v>192</v>
      </c>
      <c r="B198" s="21" t="s">
        <v>163</v>
      </c>
      <c r="C198" s="23">
        <v>27.8</v>
      </c>
      <c r="D198" s="23">
        <v>30</v>
      </c>
      <c r="E198" s="23">
        <v>32.4</v>
      </c>
      <c r="F198" s="23">
        <v>34.1</v>
      </c>
      <c r="G198" s="30">
        <v>36.4</v>
      </c>
      <c r="H198" s="23">
        <v>37.2</v>
      </c>
      <c r="I198" s="23">
        <v>37.7</v>
      </c>
      <c r="J198" s="22">
        <v>35</v>
      </c>
      <c r="K198" s="23">
        <v>29.2</v>
      </c>
      <c r="L198" s="30">
        <v>26.6</v>
      </c>
      <c r="M198" s="23">
        <v>25.9</v>
      </c>
      <c r="N198" s="31">
        <v>27.4</v>
      </c>
      <c r="O198" s="31">
        <v>25.7</v>
      </c>
      <c r="P198" s="31">
        <v>22.8</v>
      </c>
      <c r="Q198" s="32">
        <v>20.3</v>
      </c>
      <c r="R198" s="31">
        <v>18.8</v>
      </c>
      <c r="S198" s="31">
        <v>17.5</v>
      </c>
      <c r="T198" s="31">
        <v>16</v>
      </c>
      <c r="U198" s="31">
        <v>14.3</v>
      </c>
      <c r="V198" s="32">
        <v>12.6</v>
      </c>
      <c r="W198" s="28">
        <f t="shared" si="8"/>
        <v>0.5465394483603973</v>
      </c>
      <c r="X198" s="28">
        <f>SUM(X$41,$W$46:$W198)</f>
        <v>99.57987437837073</v>
      </c>
      <c r="Y198" s="29">
        <v>35.599</v>
      </c>
    </row>
    <row r="199" spans="1:25" ht="12.75">
      <c r="A199" s="20">
        <v>193</v>
      </c>
      <c r="B199" s="21" t="s">
        <v>133</v>
      </c>
      <c r="C199" s="23">
        <v>24.3</v>
      </c>
      <c r="D199" s="23">
        <v>26.3</v>
      </c>
      <c r="E199" s="23">
        <v>28.7</v>
      </c>
      <c r="F199" s="23">
        <v>31.5</v>
      </c>
      <c r="G199" s="30">
        <v>34.9</v>
      </c>
      <c r="H199" s="23">
        <v>37.1</v>
      </c>
      <c r="I199" s="23">
        <v>38.3</v>
      </c>
      <c r="J199" s="22">
        <v>36.4</v>
      </c>
      <c r="K199" s="23">
        <v>30.5</v>
      </c>
      <c r="L199" s="30">
        <v>26.3</v>
      </c>
      <c r="M199" s="23">
        <v>20.7</v>
      </c>
      <c r="N199" s="31">
        <v>19.4</v>
      </c>
      <c r="O199" s="31">
        <v>19.2</v>
      </c>
      <c r="P199" s="31">
        <v>17.7</v>
      </c>
      <c r="Q199" s="32">
        <v>15.5</v>
      </c>
      <c r="R199" s="31">
        <v>13.1</v>
      </c>
      <c r="S199" s="31">
        <v>11</v>
      </c>
      <c r="T199" s="31">
        <v>9.4</v>
      </c>
      <c r="U199" s="31">
        <v>8.3</v>
      </c>
      <c r="V199" s="32">
        <v>6.9</v>
      </c>
      <c r="W199" s="28">
        <f t="shared" si="8"/>
        <v>0.03848912601588573</v>
      </c>
      <c r="X199" s="28">
        <f>SUM(X$41,$W$46:$W199)</f>
        <v>99.61836350438662</v>
      </c>
      <c r="Y199" s="29">
        <v>2.507</v>
      </c>
    </row>
    <row r="200" spans="1:25" ht="12.75">
      <c r="A200" s="20">
        <v>194</v>
      </c>
      <c r="B200" s="21" t="s">
        <v>96</v>
      </c>
      <c r="C200" s="23">
        <v>20.7</v>
      </c>
      <c r="D200" s="23">
        <v>23.7</v>
      </c>
      <c r="E200" s="23">
        <v>30.5</v>
      </c>
      <c r="F200" s="23">
        <v>31.5</v>
      </c>
      <c r="G200" s="30">
        <v>29.8</v>
      </c>
      <c r="H200" s="23">
        <v>34.3</v>
      </c>
      <c r="I200" s="23">
        <v>35.5</v>
      </c>
      <c r="J200" s="22">
        <v>38.8</v>
      </c>
      <c r="K200" s="23">
        <v>38.7</v>
      </c>
      <c r="L200" s="30">
        <v>37</v>
      </c>
      <c r="M200" s="23">
        <v>34.9</v>
      </c>
      <c r="N200" s="31">
        <v>32.2</v>
      </c>
      <c r="O200" s="31">
        <v>29.5</v>
      </c>
      <c r="P200" s="31">
        <v>27</v>
      </c>
      <c r="Q200" s="32">
        <v>24.8</v>
      </c>
      <c r="R200" s="31">
        <v>22.7</v>
      </c>
      <c r="S200" s="31">
        <v>20.5</v>
      </c>
      <c r="T200" s="31">
        <v>18.4</v>
      </c>
      <c r="U200" s="31">
        <v>16.3</v>
      </c>
      <c r="V200" s="32">
        <v>14.6</v>
      </c>
      <c r="W200" s="28">
        <f t="shared" si="8"/>
        <v>0.05775671801825373</v>
      </c>
      <c r="X200" s="28">
        <f>SUM(X$41,$W$46:$W200)</f>
        <v>99.67612022240488</v>
      </c>
      <c r="Y200" s="29">
        <v>3.762</v>
      </c>
    </row>
    <row r="201" spans="1:25" ht="12.75">
      <c r="A201" s="20">
        <v>195</v>
      </c>
      <c r="B201" s="21" t="s">
        <v>94</v>
      </c>
      <c r="C201" s="23">
        <v>20.6</v>
      </c>
      <c r="D201" s="23">
        <v>22.7</v>
      </c>
      <c r="E201" s="23">
        <v>24.6</v>
      </c>
      <c r="F201" s="23">
        <v>27.5</v>
      </c>
      <c r="G201" s="30">
        <v>31.3</v>
      </c>
      <c r="H201" s="23">
        <v>35.3</v>
      </c>
      <c r="I201" s="23">
        <v>39</v>
      </c>
      <c r="J201" s="22">
        <v>39.7</v>
      </c>
      <c r="K201" s="23">
        <v>36.7</v>
      </c>
      <c r="L201" s="30">
        <v>32.8</v>
      </c>
      <c r="M201" s="23">
        <v>30.7</v>
      </c>
      <c r="N201" s="31">
        <v>30.9</v>
      </c>
      <c r="O201" s="31">
        <v>29.9</v>
      </c>
      <c r="P201" s="31">
        <v>27.7</v>
      </c>
      <c r="Q201" s="32">
        <v>24.8</v>
      </c>
      <c r="R201" s="31">
        <v>22.3</v>
      </c>
      <c r="S201" s="31">
        <v>20.4</v>
      </c>
      <c r="T201" s="31">
        <v>18.9</v>
      </c>
      <c r="U201" s="31">
        <v>17.3</v>
      </c>
      <c r="V201" s="32">
        <v>15.6</v>
      </c>
      <c r="W201" s="28">
        <f t="shared" si="8"/>
        <v>0.3238797775951836</v>
      </c>
      <c r="X201" s="28">
        <f>SUM(X$41,$W$46:$W201)</f>
        <v>100.00000000000006</v>
      </c>
      <c r="Y201" s="29">
        <v>21.096</v>
      </c>
    </row>
    <row r="202" spans="1:25" ht="12.75">
      <c r="A202" s="37"/>
      <c r="B202" s="38" t="s">
        <v>205</v>
      </c>
      <c r="C202" s="39">
        <f aca="true" t="shared" si="9" ref="C202:V202">MIN(C$3:C$41,C$46:C$201)</f>
        <v>2.7</v>
      </c>
      <c r="D202" s="39">
        <f t="shared" si="9"/>
        <v>3</v>
      </c>
      <c r="E202" s="39">
        <f t="shared" si="9"/>
        <v>3.3</v>
      </c>
      <c r="F202" s="39">
        <f t="shared" si="9"/>
        <v>2.1</v>
      </c>
      <c r="G202" s="40">
        <f t="shared" si="9"/>
        <v>-0.9</v>
      </c>
      <c r="H202" s="41">
        <f t="shared" si="9"/>
        <v>-20</v>
      </c>
      <c r="I202" s="39">
        <f t="shared" si="9"/>
        <v>-1.3</v>
      </c>
      <c r="J202" s="39">
        <f t="shared" si="9"/>
        <v>-1.8</v>
      </c>
      <c r="K202" s="41">
        <f t="shared" si="9"/>
        <v>-3</v>
      </c>
      <c r="L202" s="42">
        <f t="shared" si="9"/>
        <v>-6.5</v>
      </c>
      <c r="M202" s="41">
        <f t="shared" si="9"/>
        <v>-7.4</v>
      </c>
      <c r="N202" s="41">
        <f t="shared" si="9"/>
        <v>-7.2</v>
      </c>
      <c r="O202" s="41">
        <f t="shared" si="9"/>
        <v>-7.4</v>
      </c>
      <c r="P202" s="41">
        <f t="shared" si="9"/>
        <v>-7.8</v>
      </c>
      <c r="Q202" s="42">
        <f t="shared" si="9"/>
        <v>-8.3</v>
      </c>
      <c r="R202" s="41">
        <f t="shared" si="9"/>
        <v>-8.8</v>
      </c>
      <c r="S202" s="41">
        <f t="shared" si="9"/>
        <v>-9.2</v>
      </c>
      <c r="T202" s="41">
        <f t="shared" si="9"/>
        <v>-9.4</v>
      </c>
      <c r="U202" s="41">
        <f t="shared" si="9"/>
        <v>-9.9</v>
      </c>
      <c r="V202" s="42">
        <f t="shared" si="9"/>
        <v>-10.5</v>
      </c>
      <c r="W202" s="43"/>
      <c r="X202" s="43"/>
      <c r="Y202" s="44"/>
    </row>
    <row r="203" spans="1:25" ht="12.75">
      <c r="A203" s="45"/>
      <c r="B203" s="46" t="s">
        <v>206</v>
      </c>
      <c r="C203" s="47">
        <f aca="true" t="shared" si="10" ref="C203:V203">SUM(C$3:C$41,C$46:C$201)/195</f>
        <v>21.110256410256415</v>
      </c>
      <c r="D203" s="47">
        <f t="shared" si="10"/>
        <v>22.438974358974356</v>
      </c>
      <c r="E203" s="47">
        <f t="shared" si="10"/>
        <v>23.05230769230768</v>
      </c>
      <c r="F203" s="47">
        <f t="shared" si="10"/>
        <v>22.199487179487182</v>
      </c>
      <c r="G203" s="48">
        <f t="shared" si="10"/>
        <v>21.561538461538472</v>
      </c>
      <c r="H203" s="47">
        <f t="shared" si="10"/>
        <v>20.635897435897444</v>
      </c>
      <c r="I203" s="47">
        <f t="shared" si="10"/>
        <v>20.878461538461544</v>
      </c>
      <c r="J203" s="47">
        <f t="shared" si="10"/>
        <v>19.9948717948718</v>
      </c>
      <c r="K203" s="47">
        <f t="shared" si="10"/>
        <v>17.946153846153845</v>
      </c>
      <c r="L203" s="48">
        <f t="shared" si="10"/>
        <v>15.84051282051282</v>
      </c>
      <c r="M203" s="47">
        <f t="shared" si="10"/>
        <v>14.221538461538461</v>
      </c>
      <c r="N203" s="49">
        <f t="shared" si="10"/>
        <v>13.275384615384617</v>
      </c>
      <c r="O203" s="49">
        <f t="shared" si="10"/>
        <v>12.202051282051277</v>
      </c>
      <c r="P203" s="49">
        <f t="shared" si="10"/>
        <v>10.947692307692307</v>
      </c>
      <c r="Q203" s="50">
        <f t="shared" si="10"/>
        <v>9.549230769230768</v>
      </c>
      <c r="R203" s="49">
        <f t="shared" si="10"/>
        <v>8.14871794871795</v>
      </c>
      <c r="S203" s="49">
        <f t="shared" si="10"/>
        <v>6.8246153846153845</v>
      </c>
      <c r="T203" s="49">
        <f t="shared" si="10"/>
        <v>5.615384615384618</v>
      </c>
      <c r="U203" s="49">
        <f t="shared" si="10"/>
        <v>4.495897435897434</v>
      </c>
      <c r="V203" s="50">
        <f t="shared" si="10"/>
        <v>3.423589743589744</v>
      </c>
      <c r="W203" s="51"/>
      <c r="X203" s="51" t="s">
        <v>207</v>
      </c>
      <c r="Y203" s="52">
        <f>SUM(Y$3:Y$41,Y$46:Y$201)</f>
        <v>6513.527999999997</v>
      </c>
    </row>
    <row r="204" spans="1:25" ht="12.75">
      <c r="A204" s="53"/>
      <c r="B204" s="54" t="s">
        <v>208</v>
      </c>
      <c r="C204" s="55">
        <f aca="true" t="shared" si="11" ref="C204:V204">MAX(C$3:C$41,C$46:C$201)</f>
        <v>37.3</v>
      </c>
      <c r="D204" s="55">
        <f t="shared" si="11"/>
        <v>37.3</v>
      </c>
      <c r="E204" s="55">
        <f t="shared" si="11"/>
        <v>38.1</v>
      </c>
      <c r="F204" s="55">
        <f t="shared" si="11"/>
        <v>43.4</v>
      </c>
      <c r="G204" s="56">
        <f t="shared" si="11"/>
        <v>39.4</v>
      </c>
      <c r="H204" s="55">
        <f t="shared" si="11"/>
        <v>37.9</v>
      </c>
      <c r="I204" s="55">
        <f t="shared" si="11"/>
        <v>39</v>
      </c>
      <c r="J204" s="55">
        <f t="shared" si="11"/>
        <v>39.7</v>
      </c>
      <c r="K204" s="55">
        <f t="shared" si="11"/>
        <v>38.7</v>
      </c>
      <c r="L204" s="56">
        <f t="shared" si="11"/>
        <v>37</v>
      </c>
      <c r="M204" s="55">
        <f t="shared" si="11"/>
        <v>35.6</v>
      </c>
      <c r="N204" s="57">
        <f t="shared" si="11"/>
        <v>35.2</v>
      </c>
      <c r="O204" s="57">
        <f t="shared" si="11"/>
        <v>34.7</v>
      </c>
      <c r="P204" s="57">
        <f t="shared" si="11"/>
        <v>34.1</v>
      </c>
      <c r="Q204" s="58">
        <f t="shared" si="11"/>
        <v>33.5</v>
      </c>
      <c r="R204" s="57">
        <f t="shared" si="11"/>
        <v>32.4</v>
      </c>
      <c r="S204" s="57">
        <f t="shared" si="11"/>
        <v>30.7</v>
      </c>
      <c r="T204" s="57">
        <f t="shared" si="11"/>
        <v>28.6</v>
      </c>
      <c r="U204" s="57">
        <f t="shared" si="11"/>
        <v>26.1</v>
      </c>
      <c r="V204" s="58">
        <f t="shared" si="11"/>
        <v>23.9</v>
      </c>
      <c r="W204" s="59"/>
      <c r="X204" s="59"/>
      <c r="Y204" s="60"/>
    </row>
    <row r="205" spans="1:25" ht="12.75">
      <c r="A205" s="61"/>
      <c r="B205" s="62" t="s">
        <v>48</v>
      </c>
      <c r="C205" s="61">
        <v>0</v>
      </c>
      <c r="D205" s="61">
        <v>0</v>
      </c>
      <c r="E205" s="61">
        <v>0</v>
      </c>
      <c r="F205" s="61">
        <v>0</v>
      </c>
      <c r="G205" s="62">
        <v>0</v>
      </c>
      <c r="H205" s="63">
        <v>2</v>
      </c>
      <c r="I205" s="61">
        <v>0</v>
      </c>
      <c r="J205" s="61">
        <v>0</v>
      </c>
      <c r="K205" s="63">
        <v>6</v>
      </c>
      <c r="L205" s="64">
        <v>7</v>
      </c>
      <c r="M205" s="63">
        <v>10</v>
      </c>
      <c r="N205" s="63">
        <v>11</v>
      </c>
      <c r="O205" s="63">
        <v>15</v>
      </c>
      <c r="P205" s="63">
        <v>19</v>
      </c>
      <c r="Q205" s="64">
        <v>21</v>
      </c>
      <c r="R205" s="63">
        <v>25</v>
      </c>
      <c r="S205" s="63">
        <v>34</v>
      </c>
      <c r="T205" s="63">
        <v>38</v>
      </c>
      <c r="U205" s="63">
        <v>44</v>
      </c>
      <c r="V205" s="64">
        <v>50</v>
      </c>
      <c r="W205" s="61"/>
      <c r="X205" s="61"/>
      <c r="Y205" s="62"/>
    </row>
    <row r="208" ht="12.75">
      <c r="B208" t="s">
        <v>209</v>
      </c>
    </row>
    <row r="209" ht="12.75">
      <c r="B209" t="s">
        <v>210</v>
      </c>
    </row>
    <row r="211" ht="12.75">
      <c r="B211" t="s">
        <v>211</v>
      </c>
    </row>
    <row r="212" ht="12.75">
      <c r="B212" t="s">
        <v>212</v>
      </c>
    </row>
    <row r="213" ht="12.75">
      <c r="B213" t="s">
        <v>213</v>
      </c>
    </row>
    <row r="215" ht="12.75">
      <c r="B215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9"/>
  <dimension ref="A1:Y215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70" customWidth="1"/>
    <col min="2" max="2" width="16.7109375" style="0" customWidth="1"/>
    <col min="3" max="22" width="5.8515625" style="71" customWidth="1"/>
    <col min="23" max="23" width="7.7109375" style="72" customWidth="1"/>
    <col min="24" max="24" width="6.28125" style="72" customWidth="1"/>
    <col min="25" max="25" width="9.28125" style="73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5"/>
      <c r="X1" s="5" t="s">
        <v>1</v>
      </c>
      <c r="Y1" s="6"/>
    </row>
    <row r="2" spans="1:25" ht="12.75">
      <c r="A2" s="1"/>
      <c r="B2" s="2"/>
      <c r="C2" s="7">
        <v>1955</v>
      </c>
      <c r="D2" s="7">
        <v>1960</v>
      </c>
      <c r="E2" s="7">
        <v>1965</v>
      </c>
      <c r="F2" s="7">
        <v>1970</v>
      </c>
      <c r="G2" s="8">
        <v>1975</v>
      </c>
      <c r="H2" s="7">
        <v>1980</v>
      </c>
      <c r="I2" s="7">
        <v>1985</v>
      </c>
      <c r="J2" s="7">
        <v>1990</v>
      </c>
      <c r="K2" s="7">
        <v>1995</v>
      </c>
      <c r="L2" s="8">
        <v>2000</v>
      </c>
      <c r="M2" s="7">
        <v>2005</v>
      </c>
      <c r="N2" s="7">
        <v>2010</v>
      </c>
      <c r="O2" s="7">
        <v>2015</v>
      </c>
      <c r="P2" s="7">
        <v>2020</v>
      </c>
      <c r="Q2" s="8">
        <v>2025</v>
      </c>
      <c r="R2" s="7">
        <v>2030</v>
      </c>
      <c r="S2" s="7">
        <v>2035</v>
      </c>
      <c r="T2" s="7">
        <v>2040</v>
      </c>
      <c r="U2" s="7">
        <v>2045</v>
      </c>
      <c r="V2" s="8">
        <v>2050</v>
      </c>
      <c r="W2" s="7" t="s">
        <v>2</v>
      </c>
      <c r="X2" s="7" t="s">
        <v>3</v>
      </c>
      <c r="Y2" s="8" t="s">
        <v>4</v>
      </c>
    </row>
    <row r="3" spans="1:25" ht="12.75">
      <c r="A3" s="9">
        <v>1</v>
      </c>
      <c r="B3" s="10" t="s">
        <v>12</v>
      </c>
      <c r="C3" s="12">
        <v>4.8</v>
      </c>
      <c r="D3" s="12">
        <v>6.3</v>
      </c>
      <c r="E3" s="12">
        <v>5.4</v>
      </c>
      <c r="F3" s="12">
        <v>3.4</v>
      </c>
      <c r="G3" s="13">
        <v>2.9</v>
      </c>
      <c r="H3" s="12">
        <v>1.4</v>
      </c>
      <c r="I3" s="12">
        <v>2.3</v>
      </c>
      <c r="J3" s="12">
        <v>3.1</v>
      </c>
      <c r="K3" s="79">
        <v>-3</v>
      </c>
      <c r="L3" s="17">
        <v>-5.9</v>
      </c>
      <c r="M3" s="16">
        <v>-4.9</v>
      </c>
      <c r="N3" s="16">
        <v>-4.3</v>
      </c>
      <c r="O3" s="16">
        <v>-4</v>
      </c>
      <c r="P3" s="16">
        <v>-4.2</v>
      </c>
      <c r="Q3" s="17">
        <v>-4.9</v>
      </c>
      <c r="R3" s="16">
        <v>-5.9</v>
      </c>
      <c r="S3" s="16">
        <v>-6.6</v>
      </c>
      <c r="T3" s="16">
        <v>-6.6</v>
      </c>
      <c r="U3" s="16">
        <v>-6.3</v>
      </c>
      <c r="V3" s="17">
        <v>-6.3</v>
      </c>
      <c r="W3" s="18">
        <f aca="true" t="shared" si="0" ref="W3:W41">100*$Y3/$Y$203</f>
        <v>0.03534183011111645</v>
      </c>
      <c r="X3" s="18">
        <f>SUM($W$3:$W3)</f>
        <v>0.03534183011111645</v>
      </c>
      <c r="Y3" s="19">
        <v>2.302</v>
      </c>
    </row>
    <row r="4" spans="1:25" ht="12.75">
      <c r="A4" s="20">
        <v>2</v>
      </c>
      <c r="B4" s="21" t="s">
        <v>10</v>
      </c>
      <c r="C4" s="23">
        <v>4.2</v>
      </c>
      <c r="D4" s="23">
        <v>5.7</v>
      </c>
      <c r="E4" s="23">
        <v>5.3</v>
      </c>
      <c r="F4" s="23">
        <v>4</v>
      </c>
      <c r="G4" s="30">
        <v>4.4</v>
      </c>
      <c r="H4" s="23">
        <v>2.9</v>
      </c>
      <c r="I4" s="23">
        <v>2.9</v>
      </c>
      <c r="J4" s="23">
        <v>3.5</v>
      </c>
      <c r="K4" s="80">
        <v>-2.7</v>
      </c>
      <c r="L4" s="34">
        <v>-4.6</v>
      </c>
      <c r="M4" s="33">
        <v>-3.9</v>
      </c>
      <c r="N4" s="33">
        <v>-3.5</v>
      </c>
      <c r="O4" s="33">
        <v>-3.3</v>
      </c>
      <c r="P4" s="33">
        <v>-3.4</v>
      </c>
      <c r="Q4" s="34">
        <v>-4.1</v>
      </c>
      <c r="R4" s="33">
        <v>-4.5</v>
      </c>
      <c r="S4" s="33">
        <v>-4.4</v>
      </c>
      <c r="T4" s="33">
        <v>-4</v>
      </c>
      <c r="U4" s="33">
        <v>-3.8</v>
      </c>
      <c r="V4" s="34">
        <v>-4</v>
      </c>
      <c r="W4" s="28">
        <f t="shared" si="0"/>
        <v>0.020633979004926372</v>
      </c>
      <c r="X4" s="28">
        <f>SUM($W$3:$W4)</f>
        <v>0.055975809116042816</v>
      </c>
      <c r="Y4" s="29">
        <v>1.344</v>
      </c>
    </row>
    <row r="5" spans="1:25" ht="12.75">
      <c r="A5" s="20">
        <v>3</v>
      </c>
      <c r="B5" s="21" t="s">
        <v>22</v>
      </c>
      <c r="C5" s="23">
        <v>9.7</v>
      </c>
      <c r="D5" s="23">
        <v>7.5</v>
      </c>
      <c r="E5" s="23">
        <v>3.3</v>
      </c>
      <c r="F5" s="23">
        <v>3.5</v>
      </c>
      <c r="G5" s="30">
        <v>3.9</v>
      </c>
      <c r="H5" s="23">
        <v>3.5</v>
      </c>
      <c r="I5" s="23">
        <v>-1.1</v>
      </c>
      <c r="J5" s="23">
        <v>-1.8</v>
      </c>
      <c r="K5" s="80">
        <v>-2.6</v>
      </c>
      <c r="L5" s="34">
        <v>-3.9</v>
      </c>
      <c r="M5" s="33">
        <v>-3.8</v>
      </c>
      <c r="N5" s="33">
        <v>-3.9</v>
      </c>
      <c r="O5" s="33">
        <v>-4.2</v>
      </c>
      <c r="P5" s="33">
        <v>-4.3</v>
      </c>
      <c r="Q5" s="34">
        <v>-4.6</v>
      </c>
      <c r="R5" s="33">
        <v>-5.1</v>
      </c>
      <c r="S5" s="33">
        <v>-5.6</v>
      </c>
      <c r="T5" s="33">
        <v>-5.8</v>
      </c>
      <c r="U5" s="33">
        <v>-5.7</v>
      </c>
      <c r="V5" s="34">
        <v>-5.5</v>
      </c>
      <c r="W5" s="28">
        <f t="shared" si="0"/>
        <v>0.15484695851464836</v>
      </c>
      <c r="X5" s="28">
        <f>SUM($W$3:$W5)</f>
        <v>0.2108227676306912</v>
      </c>
      <c r="Y5" s="29">
        <v>10.086</v>
      </c>
    </row>
    <row r="6" spans="1:25" ht="12.75">
      <c r="A6" s="20">
        <v>4</v>
      </c>
      <c r="B6" s="21" t="s">
        <v>28</v>
      </c>
      <c r="C6" s="23">
        <v>10.9</v>
      </c>
      <c r="D6" s="23">
        <v>9.8</v>
      </c>
      <c r="E6" s="23">
        <v>8.4</v>
      </c>
      <c r="F6" s="23">
        <v>7.1</v>
      </c>
      <c r="G6" s="30">
        <v>6.5</v>
      </c>
      <c r="H6" s="23">
        <v>5.2</v>
      </c>
      <c r="I6" s="23">
        <v>2.6</v>
      </c>
      <c r="J6" s="23">
        <v>1</v>
      </c>
      <c r="K6" s="80">
        <v>-2.6</v>
      </c>
      <c r="L6" s="34">
        <v>-6.1</v>
      </c>
      <c r="M6" s="33">
        <v>-5.5</v>
      </c>
      <c r="N6" s="33">
        <v>-5.9</v>
      </c>
      <c r="O6" s="33">
        <v>-6.6</v>
      </c>
      <c r="P6" s="33">
        <v>-7.3</v>
      </c>
      <c r="Q6" s="34">
        <v>-8.1</v>
      </c>
      <c r="R6" s="33">
        <v>-8.7</v>
      </c>
      <c r="S6" s="33">
        <v>-9.1</v>
      </c>
      <c r="T6" s="33">
        <v>-9.4</v>
      </c>
      <c r="U6" s="33">
        <v>-9.8</v>
      </c>
      <c r="V6" s="34">
        <v>-10.4</v>
      </c>
      <c r="W6" s="28">
        <f t="shared" si="0"/>
        <v>0.11890637454847823</v>
      </c>
      <c r="X6" s="28">
        <f>SUM($W$3:$W6)</f>
        <v>0.32972914217916943</v>
      </c>
      <c r="Y6" s="29">
        <v>7.745</v>
      </c>
    </row>
    <row r="7" spans="1:25" ht="12.75">
      <c r="A7" s="20">
        <v>5</v>
      </c>
      <c r="B7" s="21" t="s">
        <v>55</v>
      </c>
      <c r="C7" s="25">
        <v>14.9</v>
      </c>
      <c r="D7" s="23">
        <v>14.4</v>
      </c>
      <c r="E7" s="23">
        <v>10.3</v>
      </c>
      <c r="F7" s="23">
        <v>7.2</v>
      </c>
      <c r="G7" s="30">
        <v>6</v>
      </c>
      <c r="H7" s="23">
        <v>4.2</v>
      </c>
      <c r="I7" s="23">
        <v>3.3</v>
      </c>
      <c r="J7" s="23">
        <v>2.5</v>
      </c>
      <c r="K7" s="80">
        <v>-2.4</v>
      </c>
      <c r="L7" s="34">
        <v>-6.5</v>
      </c>
      <c r="M7" s="33">
        <v>-7.4</v>
      </c>
      <c r="N7" s="33">
        <v>-7.2</v>
      </c>
      <c r="O7" s="33">
        <v>-7.4</v>
      </c>
      <c r="P7" s="33">
        <v>-7.8</v>
      </c>
      <c r="Q7" s="34">
        <v>-8.3</v>
      </c>
      <c r="R7" s="33">
        <v>-8.8</v>
      </c>
      <c r="S7" s="33">
        <v>-9.2</v>
      </c>
      <c r="T7" s="33">
        <v>-9.4</v>
      </c>
      <c r="U7" s="33">
        <v>-9.9</v>
      </c>
      <c r="V7" s="34">
        <v>-10.5</v>
      </c>
      <c r="W7" s="28">
        <f t="shared" si="0"/>
        <v>0.7203162402925115</v>
      </c>
      <c r="X7" s="28">
        <f>SUM($W$3:$W7)</f>
        <v>1.0500453824716809</v>
      </c>
      <c r="Y7" s="29">
        <v>46.918</v>
      </c>
    </row>
    <row r="8" spans="1:25" ht="12.75">
      <c r="A8" s="20">
        <v>6</v>
      </c>
      <c r="B8" s="21" t="s">
        <v>66</v>
      </c>
      <c r="C8" s="25">
        <v>17</v>
      </c>
      <c r="D8" s="25">
        <v>16.4</v>
      </c>
      <c r="E8" s="23">
        <v>12.2</v>
      </c>
      <c r="F8" s="23">
        <v>6.1</v>
      </c>
      <c r="G8" s="30">
        <v>6.2</v>
      </c>
      <c r="H8" s="23">
        <v>5.6</v>
      </c>
      <c r="I8" s="23">
        <v>5.2</v>
      </c>
      <c r="J8" s="23">
        <v>5</v>
      </c>
      <c r="K8" s="80">
        <v>-2.3</v>
      </c>
      <c r="L8" s="34">
        <v>-5.3</v>
      </c>
      <c r="M8" s="33">
        <v>-6</v>
      </c>
      <c r="N8" s="33">
        <v>-5.5</v>
      </c>
      <c r="O8" s="33">
        <v>-5.9</v>
      </c>
      <c r="P8" s="33">
        <v>-6.4</v>
      </c>
      <c r="Q8" s="34">
        <v>-6.9</v>
      </c>
      <c r="R8" s="33">
        <v>-7.2</v>
      </c>
      <c r="S8" s="33">
        <v>-7.2</v>
      </c>
      <c r="T8" s="33">
        <v>-7.2</v>
      </c>
      <c r="U8" s="33">
        <v>-7.4</v>
      </c>
      <c r="V8" s="34">
        <v>-7.7</v>
      </c>
      <c r="W8" s="28">
        <f t="shared" si="0"/>
        <v>2.2100618896548854</v>
      </c>
      <c r="X8" s="28">
        <f>SUM($W$3:$W8)</f>
        <v>3.2601072721265663</v>
      </c>
      <c r="Y8" s="29">
        <v>143.953</v>
      </c>
    </row>
    <row r="9" spans="1:25" ht="12.75">
      <c r="A9" s="20">
        <v>7</v>
      </c>
      <c r="B9" s="21" t="s">
        <v>13</v>
      </c>
      <c r="C9" s="23">
        <v>4.9</v>
      </c>
      <c r="D9" s="23">
        <v>4.9</v>
      </c>
      <c r="E9" s="23">
        <v>6</v>
      </c>
      <c r="F9" s="23">
        <v>3.6</v>
      </c>
      <c r="G9" s="30">
        <v>-0.9</v>
      </c>
      <c r="H9" s="23">
        <v>-1.9</v>
      </c>
      <c r="I9" s="23">
        <v>-1.3</v>
      </c>
      <c r="J9" s="23">
        <v>-0.5</v>
      </c>
      <c r="K9" s="22">
        <v>-1.2</v>
      </c>
      <c r="L9" s="30">
        <v>-1.2</v>
      </c>
      <c r="M9" s="23">
        <v>-1.6</v>
      </c>
      <c r="N9" s="33">
        <v>-2.5</v>
      </c>
      <c r="O9" s="33">
        <v>-3.1</v>
      </c>
      <c r="P9" s="33">
        <v>-3.4</v>
      </c>
      <c r="Q9" s="34">
        <v>-3.8</v>
      </c>
      <c r="R9" s="33">
        <v>-4.4</v>
      </c>
      <c r="S9" s="33">
        <v>-4.9</v>
      </c>
      <c r="T9" s="33">
        <v>-5.3</v>
      </c>
      <c r="U9" s="33">
        <v>-5.6</v>
      </c>
      <c r="V9" s="34">
        <v>-5.7</v>
      </c>
      <c r="W9" s="28">
        <f t="shared" si="0"/>
        <v>1.2689282981511716</v>
      </c>
      <c r="X9" s="28">
        <f>SUM($W$3:$W9)</f>
        <v>4.529035570277738</v>
      </c>
      <c r="Y9" s="29">
        <v>82.652</v>
      </c>
    </row>
    <row r="10" spans="1:25" ht="12.75">
      <c r="A10" s="20">
        <v>8</v>
      </c>
      <c r="B10" s="21" t="s">
        <v>18</v>
      </c>
      <c r="C10" s="23">
        <v>8.5</v>
      </c>
      <c r="D10" s="23">
        <v>5.5</v>
      </c>
      <c r="E10" s="23">
        <v>4.2</v>
      </c>
      <c r="F10" s="23">
        <v>2.9</v>
      </c>
      <c r="G10" s="30">
        <v>5</v>
      </c>
      <c r="H10" s="23">
        <v>5</v>
      </c>
      <c r="I10" s="23">
        <v>0.8999999999999986</v>
      </c>
      <c r="J10" s="23">
        <v>0.29999999999999893</v>
      </c>
      <c r="K10" s="22">
        <v>0</v>
      </c>
      <c r="L10" s="30">
        <v>-2</v>
      </c>
      <c r="M10" s="23">
        <v>-1.8</v>
      </c>
      <c r="N10" s="31">
        <v>-1.7</v>
      </c>
      <c r="O10" s="33">
        <v>-2.3</v>
      </c>
      <c r="P10" s="33">
        <v>-3.1</v>
      </c>
      <c r="Q10" s="34">
        <v>-4.1</v>
      </c>
      <c r="R10" s="33">
        <v>-5.2</v>
      </c>
      <c r="S10" s="33">
        <v>-6</v>
      </c>
      <c r="T10" s="33">
        <v>-6.3</v>
      </c>
      <c r="U10" s="33">
        <v>-6.5</v>
      </c>
      <c r="V10" s="34">
        <v>-6.7</v>
      </c>
      <c r="W10" s="28">
        <f t="shared" si="0"/>
        <v>0.1564743407873583</v>
      </c>
      <c r="X10" s="28">
        <f>SUM($W$3:$W10)</f>
        <v>4.685509911065097</v>
      </c>
      <c r="Y10" s="29">
        <v>10.192</v>
      </c>
    </row>
    <row r="11" spans="1:25" ht="12.75">
      <c r="A11" s="20">
        <v>9</v>
      </c>
      <c r="B11" s="21" t="s">
        <v>17</v>
      </c>
      <c r="C11" s="23">
        <v>8.4</v>
      </c>
      <c r="D11" s="23">
        <v>8.4</v>
      </c>
      <c r="E11" s="23">
        <v>9</v>
      </c>
      <c r="F11" s="23">
        <v>8.1</v>
      </c>
      <c r="G11" s="30">
        <v>6.3</v>
      </c>
      <c r="H11" s="23">
        <v>3.2</v>
      </c>
      <c r="I11" s="23">
        <v>1</v>
      </c>
      <c r="J11" s="23">
        <v>0.4</v>
      </c>
      <c r="K11" s="22">
        <v>0</v>
      </c>
      <c r="L11" s="30">
        <v>-0.7000000000000011</v>
      </c>
      <c r="M11" s="23">
        <v>-0.5</v>
      </c>
      <c r="N11" s="31">
        <v>-1.3</v>
      </c>
      <c r="O11" s="33">
        <v>-2.6</v>
      </c>
      <c r="P11" s="33">
        <v>-3.6</v>
      </c>
      <c r="Q11" s="34">
        <v>-4.1</v>
      </c>
      <c r="R11" s="33">
        <v>-4.3</v>
      </c>
      <c r="S11" s="33">
        <v>-4.4</v>
      </c>
      <c r="T11" s="33">
        <v>-4.7</v>
      </c>
      <c r="U11" s="33">
        <v>-5.1</v>
      </c>
      <c r="V11" s="34">
        <v>-5.7</v>
      </c>
      <c r="W11" s="28">
        <f t="shared" si="0"/>
        <v>0.9003722713712142</v>
      </c>
      <c r="X11" s="28">
        <f>SUM($W$3:$W11)</f>
        <v>5.585882182436311</v>
      </c>
      <c r="Y11" s="29">
        <v>58.646</v>
      </c>
    </row>
    <row r="12" spans="1:25" ht="12.75">
      <c r="A12" s="20">
        <v>10</v>
      </c>
      <c r="B12" s="21" t="s">
        <v>19</v>
      </c>
      <c r="C12" s="23">
        <v>8.6</v>
      </c>
      <c r="D12" s="23">
        <v>8.3</v>
      </c>
      <c r="E12" s="23">
        <v>7.3</v>
      </c>
      <c r="F12" s="23">
        <v>5.8</v>
      </c>
      <c r="G12" s="30">
        <v>4.5</v>
      </c>
      <c r="H12" s="23">
        <v>4.8</v>
      </c>
      <c r="I12" s="23">
        <v>3.1</v>
      </c>
      <c r="J12" s="23">
        <v>1.7</v>
      </c>
      <c r="K12" s="22">
        <v>0</v>
      </c>
      <c r="L12" s="30">
        <v>-0.6</v>
      </c>
      <c r="M12" s="33">
        <v>-2.4</v>
      </c>
      <c r="N12" s="33">
        <v>-3.1</v>
      </c>
      <c r="O12" s="33">
        <v>-3.5</v>
      </c>
      <c r="P12" s="33">
        <v>-3.9</v>
      </c>
      <c r="Q12" s="34">
        <v>-4.4</v>
      </c>
      <c r="R12" s="33">
        <v>-5</v>
      </c>
      <c r="S12" s="33">
        <v>-5.7</v>
      </c>
      <c r="T12" s="33">
        <v>-6.1</v>
      </c>
      <c r="U12" s="33">
        <v>-6.2</v>
      </c>
      <c r="V12" s="34">
        <v>-6.3</v>
      </c>
      <c r="W12" s="28">
        <f t="shared" si="0"/>
        <v>0.06986996908587792</v>
      </c>
      <c r="X12" s="28">
        <f>SUM($W$3:$W12)</f>
        <v>5.655752151522189</v>
      </c>
      <c r="Y12" s="29">
        <v>4.551</v>
      </c>
    </row>
    <row r="13" spans="1:25" ht="12.75">
      <c r="A13" s="20">
        <v>11</v>
      </c>
      <c r="B13" s="21" t="s">
        <v>31</v>
      </c>
      <c r="C13" s="23">
        <v>11.4</v>
      </c>
      <c r="D13" s="23">
        <v>9.1</v>
      </c>
      <c r="E13" s="23">
        <v>8.3</v>
      </c>
      <c r="F13" s="23">
        <v>7.4</v>
      </c>
      <c r="G13" s="30">
        <v>6.5</v>
      </c>
      <c r="H13" s="23">
        <v>6.3</v>
      </c>
      <c r="I13" s="23">
        <v>3.7</v>
      </c>
      <c r="J13" s="23">
        <v>2.3</v>
      </c>
      <c r="K13" s="22">
        <v>0</v>
      </c>
      <c r="L13" s="30">
        <v>-0.4</v>
      </c>
      <c r="M13" s="23">
        <v>-0.5</v>
      </c>
      <c r="N13" s="31">
        <v>-0.9</v>
      </c>
      <c r="O13" s="31">
        <v>-1.8</v>
      </c>
      <c r="P13" s="33">
        <v>-3</v>
      </c>
      <c r="Q13" s="34">
        <v>-4.3</v>
      </c>
      <c r="R13" s="33">
        <v>-5.2</v>
      </c>
      <c r="S13" s="33">
        <v>-5.9</v>
      </c>
      <c r="T13" s="33">
        <v>-6.6</v>
      </c>
      <c r="U13" s="33">
        <v>-7.2</v>
      </c>
      <c r="V13" s="34">
        <v>-7.8</v>
      </c>
      <c r="W13" s="28">
        <f t="shared" si="0"/>
        <v>0.030689973237237957</v>
      </c>
      <c r="X13" s="28">
        <f>SUM($W$3:$W13)</f>
        <v>5.686442124759427</v>
      </c>
      <c r="Y13" s="29">
        <v>1.999</v>
      </c>
    </row>
    <row r="14" spans="1:25" ht="12.75">
      <c r="A14" s="20">
        <v>12</v>
      </c>
      <c r="B14" s="21" t="s">
        <v>37</v>
      </c>
      <c r="C14" s="23">
        <v>12.9</v>
      </c>
      <c r="D14" s="23">
        <v>13.2</v>
      </c>
      <c r="E14" s="23">
        <v>7.7</v>
      </c>
      <c r="F14" s="25">
        <v>12.7</v>
      </c>
      <c r="G14" s="30">
        <v>10</v>
      </c>
      <c r="H14" s="25">
        <v>9.4</v>
      </c>
      <c r="I14" s="23">
        <v>5.5</v>
      </c>
      <c r="J14" s="23">
        <v>5.3</v>
      </c>
      <c r="K14" s="22">
        <v>0</v>
      </c>
      <c r="L14" s="30">
        <v>-1.7</v>
      </c>
      <c r="M14" s="33">
        <v>-2.2</v>
      </c>
      <c r="N14" s="33">
        <v>-2.6</v>
      </c>
      <c r="O14" s="33">
        <v>-3.3</v>
      </c>
      <c r="P14" s="33">
        <v>-4.1</v>
      </c>
      <c r="Q14" s="34">
        <v>-4.9</v>
      </c>
      <c r="R14" s="33">
        <v>-5.5</v>
      </c>
      <c r="S14" s="33">
        <v>-6.2</v>
      </c>
      <c r="T14" s="33">
        <v>-6.8</v>
      </c>
      <c r="U14" s="33">
        <v>-7.7</v>
      </c>
      <c r="V14" s="34">
        <v>-8.5</v>
      </c>
      <c r="W14" s="28">
        <f t="shared" si="0"/>
        <v>0.3320473942846336</v>
      </c>
      <c r="X14" s="28">
        <f>SUM($W$3:$W14)</f>
        <v>6.018489519044061</v>
      </c>
      <c r="Y14" s="29">
        <v>21.628</v>
      </c>
    </row>
    <row r="15" spans="1:25" ht="12.75">
      <c r="A15" s="20">
        <v>13</v>
      </c>
      <c r="B15" s="21" t="s">
        <v>32</v>
      </c>
      <c r="C15" s="23">
        <v>11.5</v>
      </c>
      <c r="D15" s="23">
        <v>14.1</v>
      </c>
      <c r="E15" s="25">
        <v>15.3</v>
      </c>
      <c r="F15" s="23">
        <v>9.7</v>
      </c>
      <c r="G15" s="30">
        <v>8.1</v>
      </c>
      <c r="H15" s="23">
        <v>6.7</v>
      </c>
      <c r="I15" s="23">
        <v>6.7</v>
      </c>
      <c r="J15" s="23">
        <v>5.8</v>
      </c>
      <c r="K15" s="22">
        <v>0.09999999999999964</v>
      </c>
      <c r="L15" s="34">
        <v>-4.2</v>
      </c>
      <c r="M15" s="33">
        <v>-5.2</v>
      </c>
      <c r="N15" s="33">
        <v>-5.3</v>
      </c>
      <c r="O15" s="33">
        <v>-5.5</v>
      </c>
      <c r="P15" s="33">
        <v>-6</v>
      </c>
      <c r="Q15" s="34">
        <v>-6.7</v>
      </c>
      <c r="R15" s="33">
        <v>-7.3</v>
      </c>
      <c r="S15" s="33">
        <v>-7.9</v>
      </c>
      <c r="T15" s="33">
        <v>-8.4</v>
      </c>
      <c r="U15" s="33">
        <v>-9.2</v>
      </c>
      <c r="V15" s="34">
        <v>-9.9</v>
      </c>
      <c r="W15" s="28">
        <f t="shared" si="0"/>
        <v>0.15037933359617098</v>
      </c>
      <c r="X15" s="28">
        <f>SUM($W$3:$W15)</f>
        <v>6.168868852640232</v>
      </c>
      <c r="Y15" s="29">
        <v>9.795</v>
      </c>
    </row>
    <row r="16" spans="1:25" ht="12.75">
      <c r="A16" s="20">
        <v>14</v>
      </c>
      <c r="B16" s="21" t="s">
        <v>8</v>
      </c>
      <c r="C16" s="23">
        <v>3</v>
      </c>
      <c r="D16" s="23">
        <v>3</v>
      </c>
      <c r="E16" s="23">
        <v>5.5</v>
      </c>
      <c r="F16" s="23">
        <v>3.7</v>
      </c>
      <c r="G16" s="30">
        <v>0.7000000000000011</v>
      </c>
      <c r="H16" s="23">
        <v>-0.6</v>
      </c>
      <c r="I16" s="23">
        <v>-0.09999999999999964</v>
      </c>
      <c r="J16" s="23">
        <v>1.4</v>
      </c>
      <c r="K16" s="22">
        <v>0.4</v>
      </c>
      <c r="L16" s="30">
        <v>0.3000000000000007</v>
      </c>
      <c r="M16" s="23">
        <v>0.6</v>
      </c>
      <c r="N16" s="31">
        <v>-0.09999999999999964</v>
      </c>
      <c r="O16" s="31">
        <v>-0.9</v>
      </c>
      <c r="P16" s="31">
        <v>-1.3</v>
      </c>
      <c r="Q16" s="32">
        <v>-1.7</v>
      </c>
      <c r="R16" s="33">
        <v>-2.4</v>
      </c>
      <c r="S16" s="33">
        <v>-3.3</v>
      </c>
      <c r="T16" s="33">
        <v>-4.3</v>
      </c>
      <c r="U16" s="33">
        <v>-5.1</v>
      </c>
      <c r="V16" s="34">
        <v>-5.5</v>
      </c>
      <c r="W16" s="28">
        <f t="shared" si="0"/>
        <v>0.0022875467795640094</v>
      </c>
      <c r="X16" s="28">
        <f>SUM($W$3:$W16)</f>
        <v>6.171156399419796</v>
      </c>
      <c r="Y16" s="29">
        <v>0.149</v>
      </c>
    </row>
    <row r="17" spans="1:25" ht="12.75">
      <c r="A17" s="20">
        <v>15</v>
      </c>
      <c r="B17" s="21" t="s">
        <v>34</v>
      </c>
      <c r="C17" s="23">
        <v>12.2</v>
      </c>
      <c r="D17" s="23">
        <v>12</v>
      </c>
      <c r="E17" s="23">
        <v>10.3</v>
      </c>
      <c r="F17" s="23">
        <v>9.9</v>
      </c>
      <c r="G17" s="30">
        <v>7.3</v>
      </c>
      <c r="H17" s="23">
        <v>6.9</v>
      </c>
      <c r="I17" s="23">
        <v>4.7</v>
      </c>
      <c r="J17" s="23">
        <v>1.4</v>
      </c>
      <c r="K17" s="22">
        <v>0.4</v>
      </c>
      <c r="L17" s="30">
        <v>0.3999999999999986</v>
      </c>
      <c r="M17" s="23">
        <v>-0.5</v>
      </c>
      <c r="N17" s="31">
        <v>-0.6</v>
      </c>
      <c r="O17" s="31">
        <v>-1.7</v>
      </c>
      <c r="P17" s="33">
        <v>-2.6</v>
      </c>
      <c r="Q17" s="34">
        <v>-3.4</v>
      </c>
      <c r="R17" s="33">
        <v>-3.7</v>
      </c>
      <c r="S17" s="33">
        <v>-3.9</v>
      </c>
      <c r="T17" s="33">
        <v>-4.2</v>
      </c>
      <c r="U17" s="33">
        <v>-4.6</v>
      </c>
      <c r="V17" s="34">
        <v>-5.1</v>
      </c>
      <c r="W17" s="28">
        <f t="shared" si="0"/>
        <v>0.1704145587460437</v>
      </c>
      <c r="X17" s="28">
        <f>SUM($W$3:$W17)</f>
        <v>6.341570958165839</v>
      </c>
      <c r="Y17" s="29">
        <v>11.1</v>
      </c>
    </row>
    <row r="18" spans="1:25" ht="12.75">
      <c r="A18" s="20">
        <v>16</v>
      </c>
      <c r="B18" s="21" t="s">
        <v>35</v>
      </c>
      <c r="C18" s="23">
        <v>12.3</v>
      </c>
      <c r="D18" s="23">
        <v>12.8</v>
      </c>
      <c r="E18" s="23">
        <v>13.3</v>
      </c>
      <c r="F18" s="25">
        <v>11.4</v>
      </c>
      <c r="G18" s="30">
        <v>9.1</v>
      </c>
      <c r="H18" s="23">
        <v>8</v>
      </c>
      <c r="I18" s="23">
        <v>5.2</v>
      </c>
      <c r="J18" s="23">
        <v>2.6</v>
      </c>
      <c r="K18" s="22">
        <v>1.1</v>
      </c>
      <c r="L18" s="30">
        <v>0.5</v>
      </c>
      <c r="M18" s="23">
        <v>0.5</v>
      </c>
      <c r="N18" s="31">
        <v>-0.09999999999999964</v>
      </c>
      <c r="O18" s="31">
        <v>-0.8000000000000007</v>
      </c>
      <c r="P18" s="31">
        <v>-1.6</v>
      </c>
      <c r="Q18" s="34">
        <v>-2.4</v>
      </c>
      <c r="R18" s="33">
        <v>-2.9</v>
      </c>
      <c r="S18" s="33">
        <v>-3.3</v>
      </c>
      <c r="T18" s="33">
        <v>-3.7</v>
      </c>
      <c r="U18" s="33">
        <v>-4.3</v>
      </c>
      <c r="V18" s="34">
        <v>-4.8</v>
      </c>
      <c r="W18" s="28">
        <f t="shared" si="0"/>
        <v>0.1616328355385899</v>
      </c>
      <c r="X18" s="28">
        <f>SUM($W$3:$W18)</f>
        <v>6.503203793704429</v>
      </c>
      <c r="Y18" s="29">
        <v>10.528</v>
      </c>
    </row>
    <row r="19" spans="1:25" ht="12.75">
      <c r="A19" s="20">
        <v>17</v>
      </c>
      <c r="B19" s="21" t="s">
        <v>21</v>
      </c>
      <c r="C19" s="23">
        <v>8.9</v>
      </c>
      <c r="D19" s="23">
        <v>7.7</v>
      </c>
      <c r="E19" s="23">
        <v>7.5</v>
      </c>
      <c r="F19" s="23">
        <v>6.4</v>
      </c>
      <c r="G19" s="30">
        <v>4.5</v>
      </c>
      <c r="H19" s="23">
        <v>1.9</v>
      </c>
      <c r="I19" s="23">
        <v>-0.7999999999999989</v>
      </c>
      <c r="J19" s="23">
        <v>-0.1999999999999993</v>
      </c>
      <c r="K19" s="22">
        <v>1.2</v>
      </c>
      <c r="L19" s="30">
        <v>1.2</v>
      </c>
      <c r="M19" s="23">
        <v>1.3</v>
      </c>
      <c r="N19" s="31">
        <v>0.8999999999999986</v>
      </c>
      <c r="O19" s="31">
        <v>0.1999999999999993</v>
      </c>
      <c r="P19" s="31">
        <v>0.09999999999999964</v>
      </c>
      <c r="Q19" s="32">
        <v>0.09999999999999964</v>
      </c>
      <c r="R19" s="31">
        <v>-0.1999999999999993</v>
      </c>
      <c r="S19" s="26">
        <v>-1</v>
      </c>
      <c r="T19" s="26">
        <v>-1.7</v>
      </c>
      <c r="U19" s="35">
        <v>-2.2</v>
      </c>
      <c r="V19" s="36">
        <v>-2.2</v>
      </c>
      <c r="W19" s="28">
        <f t="shared" si="0"/>
        <v>0.08316537520065932</v>
      </c>
      <c r="X19" s="28">
        <f>SUM($W$3:$W19)</f>
        <v>6.5863691689050885</v>
      </c>
      <c r="Y19" s="29">
        <v>5.417</v>
      </c>
    </row>
    <row r="20" spans="1:25" ht="12.75">
      <c r="A20" s="20">
        <v>18</v>
      </c>
      <c r="B20" s="21" t="s">
        <v>24</v>
      </c>
      <c r="C20" s="23">
        <v>10.1</v>
      </c>
      <c r="D20" s="23">
        <v>11.9</v>
      </c>
      <c r="E20" s="23">
        <v>12.8</v>
      </c>
      <c r="F20" s="25">
        <v>11.8</v>
      </c>
      <c r="G20" s="30">
        <v>10.9</v>
      </c>
      <c r="H20" s="25">
        <v>9.4</v>
      </c>
      <c r="I20" s="23">
        <v>5.5</v>
      </c>
      <c r="J20" s="23">
        <v>2.8</v>
      </c>
      <c r="K20" s="22">
        <v>1.3</v>
      </c>
      <c r="L20" s="30">
        <v>0.20000000000000107</v>
      </c>
      <c r="M20" s="23">
        <v>1.5</v>
      </c>
      <c r="N20" s="31">
        <v>2</v>
      </c>
      <c r="O20" s="31">
        <v>1.1</v>
      </c>
      <c r="P20" s="31">
        <v>-0.3000000000000007</v>
      </c>
      <c r="Q20" s="32">
        <v>-1.5</v>
      </c>
      <c r="R20" s="31">
        <v>-2</v>
      </c>
      <c r="S20" s="31">
        <v>-2</v>
      </c>
      <c r="T20" s="31">
        <v>-2</v>
      </c>
      <c r="U20" s="35">
        <v>-2.6</v>
      </c>
      <c r="V20" s="34">
        <v>-3.5</v>
      </c>
      <c r="W20" s="28">
        <f t="shared" si="0"/>
        <v>0.6662595140452304</v>
      </c>
      <c r="X20" s="28">
        <f>SUM($W$3:$W20)</f>
        <v>7.252628682950319</v>
      </c>
      <c r="Y20" s="29">
        <v>43.397</v>
      </c>
    </row>
    <row r="21" spans="1:25" ht="12.75">
      <c r="A21" s="20">
        <v>19</v>
      </c>
      <c r="B21" s="21" t="s">
        <v>5</v>
      </c>
      <c r="C21" s="23">
        <v>2.7</v>
      </c>
      <c r="D21" s="23">
        <v>4.3</v>
      </c>
      <c r="E21" s="23">
        <v>5.9</v>
      </c>
      <c r="F21" s="23">
        <v>4</v>
      </c>
      <c r="G21" s="30">
        <v>0.9</v>
      </c>
      <c r="H21" s="23">
        <v>-0.8000000000000007</v>
      </c>
      <c r="I21" s="23">
        <v>0</v>
      </c>
      <c r="J21" s="23">
        <v>0.4</v>
      </c>
      <c r="K21" s="22">
        <v>1.4</v>
      </c>
      <c r="L21" s="30">
        <v>0.3000000000000007</v>
      </c>
      <c r="M21" s="23">
        <v>0</v>
      </c>
      <c r="N21" s="31">
        <v>-0.20000000000000107</v>
      </c>
      <c r="O21" s="31">
        <v>-0.6</v>
      </c>
      <c r="P21" s="31">
        <v>-0.9</v>
      </c>
      <c r="Q21" s="32">
        <v>-1.2</v>
      </c>
      <c r="R21" s="31">
        <v>-1.8</v>
      </c>
      <c r="S21" s="33">
        <v>-2.5</v>
      </c>
      <c r="T21" s="33">
        <v>-3.1</v>
      </c>
      <c r="U21" s="33">
        <v>-3.4</v>
      </c>
      <c r="V21" s="34">
        <v>-3.6</v>
      </c>
      <c r="W21" s="28">
        <f t="shared" si="0"/>
        <v>0.12730428118217965</v>
      </c>
      <c r="X21" s="28">
        <f>SUM($W$3:$W21)</f>
        <v>7.379932964132498</v>
      </c>
      <c r="Y21" s="29">
        <v>8.292</v>
      </c>
    </row>
    <row r="22" spans="1:25" ht="12.75">
      <c r="A22" s="20">
        <v>20</v>
      </c>
      <c r="B22" s="21" t="s">
        <v>11</v>
      </c>
      <c r="C22" s="23">
        <v>4.4</v>
      </c>
      <c r="D22" s="23">
        <v>5.3</v>
      </c>
      <c r="E22" s="23">
        <v>4.6</v>
      </c>
      <c r="F22" s="23">
        <v>2.7</v>
      </c>
      <c r="G22" s="30">
        <v>1.5</v>
      </c>
      <c r="H22" s="23">
        <v>0.5</v>
      </c>
      <c r="I22" s="23">
        <v>0.5</v>
      </c>
      <c r="J22" s="23">
        <v>1.3</v>
      </c>
      <c r="K22" s="22">
        <v>1.4</v>
      </c>
      <c r="L22" s="30">
        <v>0.8999999999999986</v>
      </c>
      <c r="M22" s="23">
        <v>0.5</v>
      </c>
      <c r="N22" s="31">
        <v>0.4</v>
      </c>
      <c r="O22" s="31">
        <v>-0.20000000000000107</v>
      </c>
      <c r="P22" s="31">
        <v>-0.6</v>
      </c>
      <c r="Q22" s="32">
        <v>-0.8000000000000007</v>
      </c>
      <c r="R22" s="31">
        <v>-1.1</v>
      </c>
      <c r="S22" s="31">
        <v>-1.7</v>
      </c>
      <c r="T22" s="33">
        <v>-2.3</v>
      </c>
      <c r="U22" s="33">
        <v>-2.9</v>
      </c>
      <c r="V22" s="34">
        <v>-3.1</v>
      </c>
      <c r="W22" s="28">
        <f t="shared" si="0"/>
        <v>0.15963698935507767</v>
      </c>
      <c r="X22" s="28">
        <f>SUM($W$3:$W22)</f>
        <v>7.539569953487576</v>
      </c>
      <c r="Y22" s="29">
        <v>10.398</v>
      </c>
    </row>
    <row r="23" spans="1:25" ht="12.75">
      <c r="A23" s="20">
        <v>21</v>
      </c>
      <c r="B23" s="21" t="s">
        <v>29</v>
      </c>
      <c r="C23" s="23">
        <v>11</v>
      </c>
      <c r="D23" s="23">
        <v>13.2</v>
      </c>
      <c r="E23" s="23">
        <v>12.4</v>
      </c>
      <c r="F23" s="23">
        <v>9.5</v>
      </c>
      <c r="G23" s="30">
        <v>7.7</v>
      </c>
      <c r="H23" s="23">
        <v>5.5</v>
      </c>
      <c r="I23" s="23">
        <v>5.4</v>
      </c>
      <c r="J23" s="23">
        <v>5.5</v>
      </c>
      <c r="K23" s="22">
        <v>1.7</v>
      </c>
      <c r="L23" s="30">
        <v>-1</v>
      </c>
      <c r="M23" s="33">
        <v>-2.8</v>
      </c>
      <c r="N23" s="33">
        <v>-3.2</v>
      </c>
      <c r="O23" s="33">
        <v>-3.1</v>
      </c>
      <c r="P23" s="33">
        <v>-3.5</v>
      </c>
      <c r="Q23" s="34">
        <v>-4.2</v>
      </c>
      <c r="R23" s="33">
        <v>-5.1</v>
      </c>
      <c r="S23" s="33">
        <v>-6</v>
      </c>
      <c r="T23" s="33">
        <v>-6.5</v>
      </c>
      <c r="U23" s="33">
        <v>-6.6</v>
      </c>
      <c r="V23" s="34">
        <v>-7</v>
      </c>
      <c r="W23" s="28">
        <f t="shared" si="0"/>
        <v>0.05258287060407204</v>
      </c>
      <c r="X23" s="28">
        <f>SUM($W$3:$W23)</f>
        <v>7.592152824091648</v>
      </c>
      <c r="Y23" s="29">
        <v>3.425</v>
      </c>
    </row>
    <row r="24" spans="1:25" ht="12.75">
      <c r="A24" s="20">
        <v>22</v>
      </c>
      <c r="B24" s="21" t="s">
        <v>9</v>
      </c>
      <c r="C24" s="23">
        <v>4.2</v>
      </c>
      <c r="D24" s="23">
        <v>4.9</v>
      </c>
      <c r="E24" s="23">
        <v>6.6</v>
      </c>
      <c r="F24" s="23">
        <v>5.7</v>
      </c>
      <c r="G24" s="30">
        <v>2.7</v>
      </c>
      <c r="H24" s="23">
        <v>0.5</v>
      </c>
      <c r="I24" s="23">
        <v>1.7</v>
      </c>
      <c r="J24" s="23">
        <v>2.3</v>
      </c>
      <c r="K24" s="22">
        <v>1.9</v>
      </c>
      <c r="L24" s="30">
        <v>1.4</v>
      </c>
      <c r="M24" s="23">
        <v>1.4</v>
      </c>
      <c r="N24" s="31">
        <v>2.1</v>
      </c>
      <c r="O24" s="31">
        <v>2</v>
      </c>
      <c r="P24" s="31">
        <v>1.8</v>
      </c>
      <c r="Q24" s="27">
        <v>1.5</v>
      </c>
      <c r="R24" s="26">
        <v>1</v>
      </c>
      <c r="S24" s="26">
        <v>0.3000000000000007</v>
      </c>
      <c r="T24" s="26">
        <v>0</v>
      </c>
      <c r="U24" s="26">
        <v>-0.1999999999999993</v>
      </c>
      <c r="V24" s="27">
        <v>-0.3000000000000007</v>
      </c>
      <c r="W24" s="28">
        <f t="shared" si="0"/>
        <v>0.9249211794284146</v>
      </c>
      <c r="X24" s="28">
        <f>SUM($W$3:$W24)</f>
        <v>8.517074003520062</v>
      </c>
      <c r="Y24" s="29">
        <v>60.245</v>
      </c>
    </row>
    <row r="25" spans="1:25" ht="12.75">
      <c r="A25" s="20">
        <v>23</v>
      </c>
      <c r="B25" s="21" t="s">
        <v>164</v>
      </c>
      <c r="C25" s="25">
        <v>27.8</v>
      </c>
      <c r="D25" s="25">
        <v>29.9</v>
      </c>
      <c r="E25" s="25">
        <v>31.2</v>
      </c>
      <c r="F25" s="25">
        <v>32</v>
      </c>
      <c r="G25" s="24">
        <v>32.3</v>
      </c>
      <c r="H25" s="25">
        <v>33.4</v>
      </c>
      <c r="I25" s="25">
        <v>37.1</v>
      </c>
      <c r="J25" s="25">
        <v>33.9</v>
      </c>
      <c r="K25" s="22">
        <v>2</v>
      </c>
      <c r="L25" s="24">
        <v>16.1</v>
      </c>
      <c r="M25" s="25">
        <v>23.3</v>
      </c>
      <c r="N25" s="26">
        <v>27.3</v>
      </c>
      <c r="O25" s="26">
        <v>27.2</v>
      </c>
      <c r="P25" s="26">
        <v>24.5</v>
      </c>
      <c r="Q25" s="27">
        <v>20.6</v>
      </c>
      <c r="R25" s="26">
        <v>17.9</v>
      </c>
      <c r="S25" s="26">
        <v>16.9</v>
      </c>
      <c r="T25" s="26">
        <v>16.3</v>
      </c>
      <c r="U25" s="26">
        <v>15.1</v>
      </c>
      <c r="V25" s="27">
        <v>13.1</v>
      </c>
      <c r="W25" s="28">
        <f t="shared" si="0"/>
        <v>0.14176648968116823</v>
      </c>
      <c r="X25" s="28">
        <f>SUM($W$3:$W25)</f>
        <v>8.65884049320123</v>
      </c>
      <c r="Y25" s="29">
        <v>9.234</v>
      </c>
    </row>
    <row r="26" spans="1:25" ht="12.75">
      <c r="A26" s="20">
        <v>24</v>
      </c>
      <c r="B26" s="21" t="s">
        <v>7</v>
      </c>
      <c r="C26" s="23">
        <v>3</v>
      </c>
      <c r="D26" s="23">
        <v>4</v>
      </c>
      <c r="E26" s="23">
        <v>4</v>
      </c>
      <c r="F26" s="23">
        <v>2.1</v>
      </c>
      <c r="G26" s="30">
        <v>-0.5</v>
      </c>
      <c r="H26" s="23">
        <v>-0.4</v>
      </c>
      <c r="I26" s="23">
        <v>0.4</v>
      </c>
      <c r="J26" s="23">
        <v>1.4</v>
      </c>
      <c r="K26" s="22">
        <v>2.7</v>
      </c>
      <c r="L26" s="30">
        <v>3.8</v>
      </c>
      <c r="M26" s="23">
        <v>3.1</v>
      </c>
      <c r="N26" s="31">
        <v>2.8</v>
      </c>
      <c r="O26" s="26">
        <v>2.7</v>
      </c>
      <c r="P26" s="26">
        <v>3.2</v>
      </c>
      <c r="Q26" s="27">
        <v>3.8</v>
      </c>
      <c r="R26" s="26">
        <v>4.2</v>
      </c>
      <c r="S26" s="26">
        <v>3.8</v>
      </c>
      <c r="T26" s="26">
        <v>3.2</v>
      </c>
      <c r="U26" s="26">
        <v>2.8</v>
      </c>
      <c r="V26" s="27">
        <v>2.7</v>
      </c>
      <c r="W26" s="28">
        <f t="shared" si="0"/>
        <v>0.00701616696819297</v>
      </c>
      <c r="X26" s="28">
        <f>SUM($W$3:$W26)</f>
        <v>8.665856660169423</v>
      </c>
      <c r="Y26" s="29">
        <v>0.457</v>
      </c>
    </row>
    <row r="27" spans="1:25" ht="12.75">
      <c r="A27" s="20">
        <v>25</v>
      </c>
      <c r="B27" s="21" t="s">
        <v>14</v>
      </c>
      <c r="C27" s="23">
        <v>5.7</v>
      </c>
      <c r="D27" s="23">
        <v>4.9</v>
      </c>
      <c r="E27" s="23">
        <v>4.7</v>
      </c>
      <c r="F27" s="23">
        <v>4.6</v>
      </c>
      <c r="G27" s="30">
        <v>3.2</v>
      </c>
      <c r="H27" s="23">
        <v>0.7999999999999989</v>
      </c>
      <c r="I27" s="23">
        <v>0.3000000000000007</v>
      </c>
      <c r="J27" s="23">
        <v>1.8</v>
      </c>
      <c r="K27" s="22">
        <v>2.7</v>
      </c>
      <c r="L27" s="30">
        <v>-0.1999999999999993</v>
      </c>
      <c r="M27" s="23">
        <v>0.4</v>
      </c>
      <c r="N27" s="31">
        <v>1.2</v>
      </c>
      <c r="O27" s="31">
        <v>1.5</v>
      </c>
      <c r="P27" s="31">
        <v>1.8</v>
      </c>
      <c r="Q27" s="27">
        <v>1.5</v>
      </c>
      <c r="R27" s="26">
        <v>0.6999999999999993</v>
      </c>
      <c r="S27" s="26">
        <v>-0.09999999999999964</v>
      </c>
      <c r="T27" s="26">
        <v>-0.4</v>
      </c>
      <c r="U27" s="26">
        <v>-0.1999999999999993</v>
      </c>
      <c r="V27" s="27">
        <v>0</v>
      </c>
      <c r="W27" s="28">
        <f t="shared" si="0"/>
        <v>0.1387573677429498</v>
      </c>
      <c r="X27" s="28">
        <f>SUM($W$3:$W27)</f>
        <v>8.804614027912372</v>
      </c>
      <c r="Y27" s="29">
        <v>9.038</v>
      </c>
    </row>
    <row r="28" spans="1:25" ht="12.75">
      <c r="A28" s="20">
        <v>26</v>
      </c>
      <c r="B28" s="21" t="s">
        <v>49</v>
      </c>
      <c r="C28" s="25">
        <v>14.3</v>
      </c>
      <c r="D28" s="23">
        <v>9.4</v>
      </c>
      <c r="E28" s="23">
        <v>9.9</v>
      </c>
      <c r="F28" s="23">
        <v>10.7</v>
      </c>
      <c r="G28" s="24">
        <v>13.4</v>
      </c>
      <c r="H28" s="23">
        <v>9.3</v>
      </c>
      <c r="I28" s="23">
        <v>6.8</v>
      </c>
      <c r="J28" s="23">
        <v>4.2</v>
      </c>
      <c r="K28" s="22">
        <v>2.7</v>
      </c>
      <c r="L28" s="30">
        <v>2</v>
      </c>
      <c r="M28" s="23">
        <v>1</v>
      </c>
      <c r="N28" s="31">
        <v>-0.6999999999999993</v>
      </c>
      <c r="O28" s="33">
        <v>-2.3</v>
      </c>
      <c r="P28" s="33">
        <v>-3.8</v>
      </c>
      <c r="Q28" s="34">
        <v>-5.1</v>
      </c>
      <c r="R28" s="33">
        <v>-6</v>
      </c>
      <c r="S28" s="33">
        <v>-6.8</v>
      </c>
      <c r="T28" s="33">
        <v>-7.5</v>
      </c>
      <c r="U28" s="33">
        <v>-7.9</v>
      </c>
      <c r="V28" s="34">
        <v>-8.4</v>
      </c>
      <c r="W28" s="28">
        <f t="shared" si="0"/>
        <v>1.9635595333281757</v>
      </c>
      <c r="X28" s="28">
        <f>SUM($W$3:$W28)</f>
        <v>10.768173561240548</v>
      </c>
      <c r="Y28" s="29">
        <v>127.897</v>
      </c>
    </row>
    <row r="29" spans="1:25" ht="12.75">
      <c r="A29" s="20">
        <v>27</v>
      </c>
      <c r="B29" s="21" t="s">
        <v>16</v>
      </c>
      <c r="C29" s="23">
        <v>7.2</v>
      </c>
      <c r="D29" s="23">
        <v>7.6</v>
      </c>
      <c r="E29" s="23">
        <v>9.4</v>
      </c>
      <c r="F29" s="23">
        <v>8.4</v>
      </c>
      <c r="G29" s="30">
        <v>5.2</v>
      </c>
      <c r="H29" s="23">
        <v>2.6</v>
      </c>
      <c r="I29" s="23">
        <v>2.3</v>
      </c>
      <c r="J29" s="23">
        <v>2.7</v>
      </c>
      <c r="K29" s="22">
        <v>2.9</v>
      </c>
      <c r="L29" s="30">
        <v>2.8</v>
      </c>
      <c r="M29" s="23">
        <v>1.7</v>
      </c>
      <c r="N29" s="31">
        <v>1.1</v>
      </c>
      <c r="O29" s="31">
        <v>0.9</v>
      </c>
      <c r="P29" s="31">
        <v>1</v>
      </c>
      <c r="Q29" s="27">
        <v>1</v>
      </c>
      <c r="R29" s="26">
        <v>0.6</v>
      </c>
      <c r="S29" s="26">
        <v>-0.09999999999999964</v>
      </c>
      <c r="T29" s="26">
        <v>-0.6</v>
      </c>
      <c r="U29" s="26">
        <v>-0.6000000000000014</v>
      </c>
      <c r="V29" s="27">
        <v>-0.4</v>
      </c>
      <c r="W29" s="28">
        <f t="shared" si="0"/>
        <v>0.11397816974149806</v>
      </c>
      <c r="X29" s="28">
        <f>SUM($W$3:$W29)</f>
        <v>10.882151730982047</v>
      </c>
      <c r="Y29" s="29">
        <v>7.424</v>
      </c>
    </row>
    <row r="30" spans="1:25" ht="12.75">
      <c r="A30" s="20">
        <v>28</v>
      </c>
      <c r="B30" s="21" t="s">
        <v>78</v>
      </c>
      <c r="C30" s="25">
        <v>19.2</v>
      </c>
      <c r="D30" s="25">
        <v>18.4</v>
      </c>
      <c r="E30" s="23">
        <v>12</v>
      </c>
      <c r="F30" s="23">
        <v>8.8</v>
      </c>
      <c r="G30" s="30">
        <v>9.4</v>
      </c>
      <c r="H30" s="25">
        <v>10.2</v>
      </c>
      <c r="I30" s="25">
        <v>9.5</v>
      </c>
      <c r="J30" s="23">
        <v>5.9</v>
      </c>
      <c r="K30" s="22">
        <v>2.9</v>
      </c>
      <c r="L30" s="30">
        <v>0.7999999999999989</v>
      </c>
      <c r="M30" s="23">
        <v>-0.1999999999999993</v>
      </c>
      <c r="N30" s="31">
        <v>-0.5</v>
      </c>
      <c r="O30" s="31">
        <v>-1.1</v>
      </c>
      <c r="P30" s="33">
        <v>-2.1</v>
      </c>
      <c r="Q30" s="34">
        <v>-3.3</v>
      </c>
      <c r="R30" s="33">
        <v>-4.8</v>
      </c>
      <c r="S30" s="33">
        <v>-5.9</v>
      </c>
      <c r="T30" s="33">
        <v>-6.8</v>
      </c>
      <c r="U30" s="33">
        <v>-7.5</v>
      </c>
      <c r="V30" s="34">
        <v>-8</v>
      </c>
      <c r="W30" s="28">
        <f t="shared" si="0"/>
        <v>0.5864103140417913</v>
      </c>
      <c r="X30" s="28">
        <f>SUM($W$3:$W30)</f>
        <v>11.468562045023837</v>
      </c>
      <c r="Y30" s="29">
        <v>38.196</v>
      </c>
    </row>
    <row r="31" spans="1:25" ht="12.75">
      <c r="A31" s="20">
        <v>29</v>
      </c>
      <c r="B31" s="21" t="s">
        <v>40</v>
      </c>
      <c r="C31" s="23">
        <v>13.1</v>
      </c>
      <c r="D31" s="23">
        <v>10.8</v>
      </c>
      <c r="E31" s="23">
        <v>8.7</v>
      </c>
      <c r="F31" s="23">
        <v>6.3</v>
      </c>
      <c r="G31" s="30">
        <v>3.6</v>
      </c>
      <c r="H31" s="23">
        <v>4.4</v>
      </c>
      <c r="I31" s="23">
        <v>4.1</v>
      </c>
      <c r="J31" s="23">
        <v>2.8</v>
      </c>
      <c r="K31" s="22">
        <v>3.1</v>
      </c>
      <c r="L31" s="30">
        <v>1.9</v>
      </c>
      <c r="M31" s="23">
        <v>1.5</v>
      </c>
      <c r="N31" s="31">
        <v>1.4</v>
      </c>
      <c r="O31" s="31">
        <v>1.2</v>
      </c>
      <c r="P31" s="31">
        <v>0.6999999999999993</v>
      </c>
      <c r="Q31" s="32">
        <v>0</v>
      </c>
      <c r="R31" s="31">
        <v>-0.9</v>
      </c>
      <c r="S31" s="31">
        <v>-1.8</v>
      </c>
      <c r="T31" s="33">
        <v>-2.3</v>
      </c>
      <c r="U31" s="35">
        <v>-2.3</v>
      </c>
      <c r="V31" s="36">
        <v>-2.1</v>
      </c>
      <c r="W31" s="28">
        <f t="shared" si="0"/>
        <v>0.08054006983619326</v>
      </c>
      <c r="X31" s="28">
        <f>SUM($W$3:$W31)</f>
        <v>11.54910211486003</v>
      </c>
      <c r="Y31" s="29">
        <v>5.246</v>
      </c>
    </row>
    <row r="32" spans="1:25" ht="12.75">
      <c r="A32" s="20">
        <v>30</v>
      </c>
      <c r="B32" s="21" t="s">
        <v>25</v>
      </c>
      <c r="C32" s="23">
        <v>10.5</v>
      </c>
      <c r="D32" s="23">
        <v>9.3</v>
      </c>
      <c r="E32" s="23">
        <v>7.9</v>
      </c>
      <c r="F32" s="23">
        <v>7.9</v>
      </c>
      <c r="G32" s="30">
        <v>5.8</v>
      </c>
      <c r="H32" s="23">
        <v>2.9</v>
      </c>
      <c r="I32" s="23">
        <v>2.1</v>
      </c>
      <c r="J32" s="23">
        <v>2.6</v>
      </c>
      <c r="K32" s="22">
        <v>3.5</v>
      </c>
      <c r="L32" s="30">
        <v>3.5</v>
      </c>
      <c r="M32" s="23">
        <v>2.8</v>
      </c>
      <c r="N32" s="31">
        <v>2.8</v>
      </c>
      <c r="O32" s="26">
        <v>2.8</v>
      </c>
      <c r="P32" s="26">
        <v>2.9</v>
      </c>
      <c r="Q32" s="27">
        <v>2.9</v>
      </c>
      <c r="R32" s="26">
        <v>2.4</v>
      </c>
      <c r="S32" s="26">
        <v>1.5</v>
      </c>
      <c r="T32" s="26">
        <v>0.7000000000000011</v>
      </c>
      <c r="U32" s="26">
        <v>0.1999999999999993</v>
      </c>
      <c r="V32" s="27">
        <v>0.09999999999999964</v>
      </c>
      <c r="W32" s="28">
        <f t="shared" si="0"/>
        <v>0.07122100342548619</v>
      </c>
      <c r="X32" s="28">
        <f>SUM($W$3:$W32)</f>
        <v>11.620323118285517</v>
      </c>
      <c r="Y32" s="29">
        <v>4.639</v>
      </c>
    </row>
    <row r="33" spans="1:25" ht="12.75">
      <c r="A33" s="20">
        <v>31</v>
      </c>
      <c r="B33" s="21" t="s">
        <v>15</v>
      </c>
      <c r="C33" s="23">
        <v>6.7</v>
      </c>
      <c r="D33" s="23">
        <v>6.6</v>
      </c>
      <c r="E33" s="23">
        <v>6.9</v>
      </c>
      <c r="F33" s="23">
        <v>6</v>
      </c>
      <c r="G33" s="30">
        <v>5.6</v>
      </c>
      <c r="H33" s="23">
        <v>3.7</v>
      </c>
      <c r="I33" s="23">
        <v>4.2</v>
      </c>
      <c r="J33" s="23">
        <v>4.2</v>
      </c>
      <c r="K33" s="22">
        <v>3.6</v>
      </c>
      <c r="L33" s="30">
        <v>3.1</v>
      </c>
      <c r="M33" s="25">
        <v>3.6</v>
      </c>
      <c r="N33" s="26">
        <v>3.3</v>
      </c>
      <c r="O33" s="26">
        <v>2.3</v>
      </c>
      <c r="P33" s="26">
        <v>1.8</v>
      </c>
      <c r="Q33" s="27">
        <v>1.3</v>
      </c>
      <c r="R33" s="26">
        <v>1</v>
      </c>
      <c r="S33" s="26">
        <v>0.6</v>
      </c>
      <c r="T33" s="26">
        <v>0</v>
      </c>
      <c r="U33" s="26">
        <v>-0.6</v>
      </c>
      <c r="V33" s="27">
        <v>-1.1</v>
      </c>
      <c r="W33" s="28">
        <f t="shared" si="0"/>
        <v>0.9363742659891847</v>
      </c>
      <c r="X33" s="28">
        <f>SUM($W$3:$W33)</f>
        <v>12.556697384274703</v>
      </c>
      <c r="Y33" s="29">
        <v>60.991</v>
      </c>
    </row>
    <row r="34" spans="1:25" ht="12.75">
      <c r="A34" s="20">
        <v>32</v>
      </c>
      <c r="B34" s="21" t="s">
        <v>38</v>
      </c>
      <c r="C34" s="23">
        <v>12.9</v>
      </c>
      <c r="D34" s="23">
        <v>11.3</v>
      </c>
      <c r="E34" s="23">
        <v>10.2</v>
      </c>
      <c r="F34" s="23">
        <v>9.3</v>
      </c>
      <c r="G34" s="30">
        <v>9.2</v>
      </c>
      <c r="H34" s="23">
        <v>9.2</v>
      </c>
      <c r="I34" s="23">
        <v>7.4</v>
      </c>
      <c r="J34" s="23">
        <v>5.7</v>
      </c>
      <c r="K34" s="22">
        <v>3.6</v>
      </c>
      <c r="L34" s="30">
        <v>1.6</v>
      </c>
      <c r="M34" s="23">
        <v>1.5</v>
      </c>
      <c r="N34" s="31">
        <v>1.2</v>
      </c>
      <c r="O34" s="31">
        <v>0.9</v>
      </c>
      <c r="P34" s="31">
        <v>0.1999999999999993</v>
      </c>
      <c r="Q34" s="32">
        <v>-0.5</v>
      </c>
      <c r="R34" s="31">
        <v>-0.9</v>
      </c>
      <c r="S34" s="26">
        <v>-1.1</v>
      </c>
      <c r="T34" s="26">
        <v>-1.2</v>
      </c>
      <c r="U34" s="26">
        <v>-1.5</v>
      </c>
      <c r="V34" s="27">
        <v>-1.9</v>
      </c>
      <c r="W34" s="28">
        <f t="shared" si="0"/>
        <v>0.15142331467677736</v>
      </c>
      <c r="X34" s="28">
        <f>SUM($W$3:$W34)</f>
        <v>12.708120698951479</v>
      </c>
      <c r="Y34" s="29">
        <v>9.863</v>
      </c>
    </row>
    <row r="35" spans="1:25" ht="12.75">
      <c r="A35" s="20">
        <v>33</v>
      </c>
      <c r="B35" s="21" t="s">
        <v>64</v>
      </c>
      <c r="C35" s="25">
        <v>16.7</v>
      </c>
      <c r="D35" s="25">
        <v>15.6</v>
      </c>
      <c r="E35" s="23">
        <v>12.5</v>
      </c>
      <c r="F35" s="23">
        <v>9.5</v>
      </c>
      <c r="G35" s="30">
        <v>9.1</v>
      </c>
      <c r="H35" s="25">
        <v>10.2</v>
      </c>
      <c r="I35" s="23">
        <v>7.2</v>
      </c>
      <c r="J35" s="23">
        <v>5.8</v>
      </c>
      <c r="K35" s="22">
        <v>3.7</v>
      </c>
      <c r="L35" s="30">
        <v>0.9</v>
      </c>
      <c r="M35" s="23">
        <v>-0.10000000000000142</v>
      </c>
      <c r="N35" s="31">
        <v>0</v>
      </c>
      <c r="O35" s="31">
        <v>-0.5</v>
      </c>
      <c r="P35" s="31">
        <v>-1.3</v>
      </c>
      <c r="Q35" s="34">
        <v>-2.5</v>
      </c>
      <c r="R35" s="33">
        <v>-3.9</v>
      </c>
      <c r="S35" s="33">
        <v>-5</v>
      </c>
      <c r="T35" s="33">
        <v>-5.7</v>
      </c>
      <c r="U35" s="33">
        <v>-6.3</v>
      </c>
      <c r="V35" s="34">
        <v>-6.9</v>
      </c>
      <c r="W35" s="28">
        <f t="shared" si="0"/>
        <v>0.0827047953121565</v>
      </c>
      <c r="X35" s="28">
        <f>SUM($W$3:$W35)</f>
        <v>12.790825494263636</v>
      </c>
      <c r="Y35" s="29">
        <v>5.387</v>
      </c>
    </row>
    <row r="36" spans="1:25" ht="12.75">
      <c r="A36" s="20">
        <v>34</v>
      </c>
      <c r="B36" s="21" t="s">
        <v>52</v>
      </c>
      <c r="C36" s="25">
        <v>14.6</v>
      </c>
      <c r="D36" s="23">
        <v>13.8</v>
      </c>
      <c r="E36" s="23">
        <v>13</v>
      </c>
      <c r="F36" s="23">
        <v>10.8</v>
      </c>
      <c r="G36" s="30">
        <v>7.1</v>
      </c>
      <c r="H36" s="23">
        <v>4.6</v>
      </c>
      <c r="I36" s="23">
        <v>4</v>
      </c>
      <c r="J36" s="23">
        <v>4.2</v>
      </c>
      <c r="K36" s="22">
        <v>4.2</v>
      </c>
      <c r="L36" s="30">
        <v>3.6</v>
      </c>
      <c r="M36" s="25">
        <v>3.7</v>
      </c>
      <c r="N36" s="31">
        <v>2.5</v>
      </c>
      <c r="O36" s="31">
        <v>1.3</v>
      </c>
      <c r="P36" s="31">
        <v>0.6999999999999993</v>
      </c>
      <c r="Q36" s="32">
        <v>0.5</v>
      </c>
      <c r="R36" s="26">
        <v>0.3000000000000007</v>
      </c>
      <c r="S36" s="26">
        <v>-0.3000000000000007</v>
      </c>
      <c r="T36" s="26">
        <v>-1.3</v>
      </c>
      <c r="U36" s="26">
        <v>-2</v>
      </c>
      <c r="V36" s="36">
        <v>-2.2</v>
      </c>
      <c r="W36" s="28">
        <f t="shared" si="0"/>
        <v>0.2506782806491352</v>
      </c>
      <c r="X36" s="28">
        <f>SUM($W$3:$W36)</f>
        <v>13.041503774912771</v>
      </c>
      <c r="Y36" s="29">
        <v>16.328</v>
      </c>
    </row>
    <row r="37" spans="1:25" ht="12.75">
      <c r="A37" s="20">
        <v>35</v>
      </c>
      <c r="B37" s="21" t="s">
        <v>23</v>
      </c>
      <c r="C37" s="23">
        <v>10</v>
      </c>
      <c r="D37" s="23">
        <v>11.6</v>
      </c>
      <c r="E37" s="25">
        <v>16.5</v>
      </c>
      <c r="F37" s="23">
        <v>9.9</v>
      </c>
      <c r="G37" s="30">
        <v>10.9</v>
      </c>
      <c r="H37" s="25">
        <v>9.9</v>
      </c>
      <c r="I37" s="25">
        <v>9.1</v>
      </c>
      <c r="J37" s="25">
        <v>8.8</v>
      </c>
      <c r="K37" s="22">
        <v>5</v>
      </c>
      <c r="L37" s="30">
        <v>1.6</v>
      </c>
      <c r="M37" s="23">
        <v>0</v>
      </c>
      <c r="N37" s="31">
        <v>-1</v>
      </c>
      <c r="O37" s="31">
        <v>-1.8</v>
      </c>
      <c r="P37" s="33">
        <v>-2.4</v>
      </c>
      <c r="Q37" s="34">
        <v>-3.4</v>
      </c>
      <c r="R37" s="33">
        <v>-4.5</v>
      </c>
      <c r="S37" s="33">
        <v>-5.5</v>
      </c>
      <c r="T37" s="33">
        <v>-6.5</v>
      </c>
      <c r="U37" s="33">
        <v>-7.2</v>
      </c>
      <c r="V37" s="34">
        <v>-8</v>
      </c>
      <c r="W37" s="28">
        <f t="shared" si="0"/>
        <v>0.06867246137577057</v>
      </c>
      <c r="X37" s="28">
        <f>SUM($W$3:$W37)</f>
        <v>13.110176236288542</v>
      </c>
      <c r="Y37" s="29">
        <v>4.473</v>
      </c>
    </row>
    <row r="38" spans="1:25" ht="12.75">
      <c r="A38" s="20">
        <v>36</v>
      </c>
      <c r="B38" s="21" t="s">
        <v>57</v>
      </c>
      <c r="C38" s="25">
        <v>15.1</v>
      </c>
      <c r="D38" s="23">
        <v>13.8</v>
      </c>
      <c r="E38" s="25">
        <v>13.4</v>
      </c>
      <c r="F38" s="23">
        <v>9.3</v>
      </c>
      <c r="G38" s="30">
        <v>8.3</v>
      </c>
      <c r="H38" s="23">
        <v>9</v>
      </c>
      <c r="I38" s="25">
        <v>10.8</v>
      </c>
      <c r="J38" s="25">
        <v>11.4</v>
      </c>
      <c r="K38" s="22">
        <v>5.1</v>
      </c>
      <c r="L38" s="30">
        <v>0.6999999999999993</v>
      </c>
      <c r="M38" s="23">
        <v>-1</v>
      </c>
      <c r="N38" s="31">
        <v>-1.1</v>
      </c>
      <c r="O38" s="31">
        <v>-0.6</v>
      </c>
      <c r="P38" s="31">
        <v>-0.9</v>
      </c>
      <c r="Q38" s="32">
        <v>-1.9</v>
      </c>
      <c r="R38" s="33">
        <v>-3.4</v>
      </c>
      <c r="S38" s="33">
        <v>-4.3</v>
      </c>
      <c r="T38" s="33">
        <v>-4.8</v>
      </c>
      <c r="U38" s="33">
        <v>-5</v>
      </c>
      <c r="V38" s="34">
        <v>-5.3</v>
      </c>
      <c r="W38" s="28">
        <f t="shared" si="0"/>
        <v>0.05952227425751454</v>
      </c>
      <c r="X38" s="28">
        <f>SUM($W$3:$W38)</f>
        <v>13.169698510546056</v>
      </c>
      <c r="Y38" s="29">
        <v>3.877</v>
      </c>
    </row>
    <row r="39" spans="1:25" ht="12.75">
      <c r="A39" s="20">
        <v>37</v>
      </c>
      <c r="B39" s="21" t="s">
        <v>20</v>
      </c>
      <c r="C39" s="23">
        <v>8.8</v>
      </c>
      <c r="D39" s="23">
        <v>9.1</v>
      </c>
      <c r="E39" s="23">
        <v>10</v>
      </c>
      <c r="F39" s="23">
        <v>9.9</v>
      </c>
      <c r="G39" s="24">
        <v>11.2</v>
      </c>
      <c r="H39" s="25">
        <v>11</v>
      </c>
      <c r="I39" s="25">
        <v>11.6</v>
      </c>
      <c r="J39" s="23">
        <v>7.1</v>
      </c>
      <c r="K39" s="22">
        <v>5.4</v>
      </c>
      <c r="L39" s="24">
        <v>5.5</v>
      </c>
      <c r="M39" s="25">
        <v>7.6</v>
      </c>
      <c r="N39" s="26">
        <v>8.5</v>
      </c>
      <c r="O39" s="26">
        <v>7.7</v>
      </c>
      <c r="P39" s="26">
        <v>6.1</v>
      </c>
      <c r="Q39" s="27">
        <v>4.6</v>
      </c>
      <c r="R39" s="26">
        <v>3.7</v>
      </c>
      <c r="S39" s="26">
        <v>3.4</v>
      </c>
      <c r="T39" s="26">
        <v>3.1</v>
      </c>
      <c r="U39" s="26">
        <v>2.5</v>
      </c>
      <c r="V39" s="27">
        <v>1.5</v>
      </c>
      <c r="W39" s="28">
        <f t="shared" si="0"/>
        <v>0.06360608260223954</v>
      </c>
      <c r="X39" s="28">
        <f>SUM($W$3:$W39)</f>
        <v>13.233304593148295</v>
      </c>
      <c r="Y39" s="29">
        <v>4.143</v>
      </c>
    </row>
    <row r="40" spans="1:25" ht="12.75">
      <c r="A40" s="20">
        <v>38</v>
      </c>
      <c r="B40" s="21" t="s">
        <v>125</v>
      </c>
      <c r="C40" s="25">
        <v>23.2</v>
      </c>
      <c r="D40" s="25">
        <v>24.1</v>
      </c>
      <c r="E40" s="25">
        <v>22.2</v>
      </c>
      <c r="F40" s="25">
        <v>17.6</v>
      </c>
      <c r="G40" s="24">
        <v>14.4</v>
      </c>
      <c r="H40" s="25">
        <v>13.1</v>
      </c>
      <c r="I40" s="25">
        <v>11.4</v>
      </c>
      <c r="J40" s="25">
        <v>10</v>
      </c>
      <c r="K40" s="22">
        <v>5.8</v>
      </c>
      <c r="L40" s="30">
        <v>4</v>
      </c>
      <c r="M40" s="23">
        <v>0.7000000000000011</v>
      </c>
      <c r="N40" s="31">
        <v>-0.6999999999999993</v>
      </c>
      <c r="O40" s="33">
        <v>-2.2</v>
      </c>
      <c r="P40" s="33">
        <v>-3.3</v>
      </c>
      <c r="Q40" s="34">
        <v>-4.4</v>
      </c>
      <c r="R40" s="33">
        <v>-5.3</v>
      </c>
      <c r="S40" s="33">
        <v>-6.1</v>
      </c>
      <c r="T40" s="33">
        <v>-6.9</v>
      </c>
      <c r="U40" s="33">
        <v>-7.7</v>
      </c>
      <c r="V40" s="34">
        <v>-8.4</v>
      </c>
      <c r="W40" s="28">
        <f t="shared" si="0"/>
        <v>0.06010567544961811</v>
      </c>
      <c r="X40" s="28">
        <f>SUM($W$3:$W40)</f>
        <v>13.293410268597913</v>
      </c>
      <c r="Y40" s="29">
        <v>3.915</v>
      </c>
    </row>
    <row r="41" spans="1:25" ht="12.75">
      <c r="A41" s="20">
        <v>39</v>
      </c>
      <c r="B41" s="21" t="s">
        <v>76</v>
      </c>
      <c r="C41" s="25">
        <v>19.1</v>
      </c>
      <c r="D41" s="25">
        <v>19.6</v>
      </c>
      <c r="E41" s="25">
        <v>16.9</v>
      </c>
      <c r="F41" s="25">
        <v>10.9</v>
      </c>
      <c r="G41" s="30">
        <v>8.3</v>
      </c>
      <c r="H41" s="23">
        <v>8.2</v>
      </c>
      <c r="I41" s="23">
        <v>7.9</v>
      </c>
      <c r="J41" s="23">
        <v>7.2</v>
      </c>
      <c r="K41" s="22">
        <v>6.7</v>
      </c>
      <c r="L41" s="30">
        <v>4.4</v>
      </c>
      <c r="M41" s="25">
        <v>3.5</v>
      </c>
      <c r="N41" s="26">
        <v>2.9</v>
      </c>
      <c r="O41" s="26">
        <v>2.5</v>
      </c>
      <c r="P41" s="26">
        <v>2.2</v>
      </c>
      <c r="Q41" s="27">
        <v>1.8</v>
      </c>
      <c r="R41" s="26">
        <v>1</v>
      </c>
      <c r="S41" s="26">
        <v>0.20000000000000107</v>
      </c>
      <c r="T41" s="26">
        <v>-0.4</v>
      </c>
      <c r="U41" s="26">
        <v>-0.7000000000000011</v>
      </c>
      <c r="V41" s="27">
        <v>-0.7999999999999989</v>
      </c>
      <c r="W41" s="28">
        <f t="shared" si="0"/>
        <v>0.4954457860624843</v>
      </c>
      <c r="X41" s="28">
        <f>SUM($W$3:$W41)</f>
        <v>13.788856054660398</v>
      </c>
      <c r="Y41" s="29">
        <v>32.271</v>
      </c>
    </row>
    <row r="42" spans="1:25" ht="12.75">
      <c r="A42" s="37"/>
      <c r="B42" s="38" t="s">
        <v>44</v>
      </c>
      <c r="C42" s="39">
        <f aca="true" t="shared" si="1" ref="C42:V42">MIN(C$3:C$41)</f>
        <v>2.7</v>
      </c>
      <c r="D42" s="39">
        <f t="shared" si="1"/>
        <v>3</v>
      </c>
      <c r="E42" s="39">
        <f t="shared" si="1"/>
        <v>3.3</v>
      </c>
      <c r="F42" s="39">
        <f t="shared" si="1"/>
        <v>2.1</v>
      </c>
      <c r="G42" s="40">
        <f t="shared" si="1"/>
        <v>-0.9</v>
      </c>
      <c r="H42" s="39">
        <f t="shared" si="1"/>
        <v>-1.9</v>
      </c>
      <c r="I42" s="39">
        <f t="shared" si="1"/>
        <v>-1.3</v>
      </c>
      <c r="J42" s="39">
        <f t="shared" si="1"/>
        <v>-1.8</v>
      </c>
      <c r="K42" s="41">
        <f t="shared" si="1"/>
        <v>-3</v>
      </c>
      <c r="L42" s="42">
        <f t="shared" si="1"/>
        <v>-6.5</v>
      </c>
      <c r="M42" s="41">
        <f t="shared" si="1"/>
        <v>-7.4</v>
      </c>
      <c r="N42" s="41">
        <f t="shared" si="1"/>
        <v>-7.2</v>
      </c>
      <c r="O42" s="41">
        <f t="shared" si="1"/>
        <v>-7.4</v>
      </c>
      <c r="P42" s="41">
        <f t="shared" si="1"/>
        <v>-7.8</v>
      </c>
      <c r="Q42" s="42">
        <f t="shared" si="1"/>
        <v>-8.3</v>
      </c>
      <c r="R42" s="41">
        <f t="shared" si="1"/>
        <v>-8.8</v>
      </c>
      <c r="S42" s="41">
        <f t="shared" si="1"/>
        <v>-9.2</v>
      </c>
      <c r="T42" s="41">
        <f t="shared" si="1"/>
        <v>-9.4</v>
      </c>
      <c r="U42" s="41">
        <f t="shared" si="1"/>
        <v>-9.9</v>
      </c>
      <c r="V42" s="42">
        <f t="shared" si="1"/>
        <v>-10.5</v>
      </c>
      <c r="W42" s="43"/>
      <c r="X42" s="43"/>
      <c r="Y42" s="44"/>
    </row>
    <row r="43" spans="1:25" ht="12.75">
      <c r="A43" s="45"/>
      <c r="B43" s="46" t="s">
        <v>45</v>
      </c>
      <c r="C43" s="47">
        <f aca="true" t="shared" si="2" ref="C43:V43">SUM(C$3:C$41)/39</f>
        <v>10.882051282051282</v>
      </c>
      <c r="D43" s="47">
        <f t="shared" si="2"/>
        <v>10.730769230769237</v>
      </c>
      <c r="E43" s="47">
        <f t="shared" si="2"/>
        <v>10.025641025641022</v>
      </c>
      <c r="F43" s="47">
        <f t="shared" si="2"/>
        <v>8.22051282051282</v>
      </c>
      <c r="G43" s="48">
        <f t="shared" si="2"/>
        <v>6.953846153846153</v>
      </c>
      <c r="H43" s="47">
        <f t="shared" si="2"/>
        <v>5.889743589743588</v>
      </c>
      <c r="I43" s="47">
        <f t="shared" si="2"/>
        <v>4.9512820512820515</v>
      </c>
      <c r="J43" s="47">
        <f t="shared" si="2"/>
        <v>4.251282051282051</v>
      </c>
      <c r="K43" s="47">
        <f t="shared" si="2"/>
        <v>1.5307692307692307</v>
      </c>
      <c r="L43" s="48">
        <f t="shared" si="2"/>
        <v>0.4410256410256409</v>
      </c>
      <c r="M43" s="47">
        <f t="shared" si="2"/>
        <v>0.25384615384615383</v>
      </c>
      <c r="N43" s="49">
        <f t="shared" si="2"/>
        <v>0.1153846153846153</v>
      </c>
      <c r="O43" s="49">
        <f t="shared" si="2"/>
        <v>-0.38461538461538464</v>
      </c>
      <c r="P43" s="49">
        <f t="shared" si="2"/>
        <v>-0.9769230769230766</v>
      </c>
      <c r="Q43" s="50">
        <f t="shared" si="2"/>
        <v>-1.6897435897435902</v>
      </c>
      <c r="R43" s="74">
        <f t="shared" si="2"/>
        <v>-2.38974358974359</v>
      </c>
      <c r="S43" s="74">
        <f t="shared" si="2"/>
        <v>-3.0025641025641026</v>
      </c>
      <c r="T43" s="74">
        <f t="shared" si="2"/>
        <v>-3.4743589743589745</v>
      </c>
      <c r="U43" s="74">
        <f t="shared" si="2"/>
        <v>-3.8769230769230765</v>
      </c>
      <c r="V43" s="75">
        <f t="shared" si="2"/>
        <v>-4.261538461538462</v>
      </c>
      <c r="W43" s="51"/>
      <c r="X43" s="51" t="s">
        <v>46</v>
      </c>
      <c r="Y43" s="52">
        <f>SUM(Y$3:Y$41)</f>
        <v>898.1409999999998</v>
      </c>
    </row>
    <row r="44" spans="1:25" ht="12.75">
      <c r="A44" s="53"/>
      <c r="B44" s="54" t="s">
        <v>47</v>
      </c>
      <c r="C44" s="55">
        <f aca="true" t="shared" si="3" ref="C44:V44">MAX(C$3:C$41)</f>
        <v>27.8</v>
      </c>
      <c r="D44" s="55">
        <f t="shared" si="3"/>
        <v>29.9</v>
      </c>
      <c r="E44" s="55">
        <f t="shared" si="3"/>
        <v>31.2</v>
      </c>
      <c r="F44" s="55">
        <f t="shared" si="3"/>
        <v>32</v>
      </c>
      <c r="G44" s="56">
        <f t="shared" si="3"/>
        <v>32.3</v>
      </c>
      <c r="H44" s="55">
        <f t="shared" si="3"/>
        <v>33.4</v>
      </c>
      <c r="I44" s="55">
        <f t="shared" si="3"/>
        <v>37.1</v>
      </c>
      <c r="J44" s="55">
        <f t="shared" si="3"/>
        <v>33.9</v>
      </c>
      <c r="K44" s="55">
        <f t="shared" si="3"/>
        <v>6.7</v>
      </c>
      <c r="L44" s="56">
        <f t="shared" si="3"/>
        <v>16.1</v>
      </c>
      <c r="M44" s="55">
        <f t="shared" si="3"/>
        <v>23.3</v>
      </c>
      <c r="N44" s="57">
        <f t="shared" si="3"/>
        <v>27.3</v>
      </c>
      <c r="O44" s="57">
        <f t="shared" si="3"/>
        <v>27.2</v>
      </c>
      <c r="P44" s="57">
        <f t="shared" si="3"/>
        <v>24.5</v>
      </c>
      <c r="Q44" s="58">
        <f t="shared" si="3"/>
        <v>20.6</v>
      </c>
      <c r="R44" s="57">
        <f t="shared" si="3"/>
        <v>17.9</v>
      </c>
      <c r="S44" s="57">
        <f t="shared" si="3"/>
        <v>16.9</v>
      </c>
      <c r="T44" s="57">
        <f t="shared" si="3"/>
        <v>16.3</v>
      </c>
      <c r="U44" s="57">
        <f t="shared" si="3"/>
        <v>15.1</v>
      </c>
      <c r="V44" s="58">
        <f t="shared" si="3"/>
        <v>13.1</v>
      </c>
      <c r="W44" s="59"/>
      <c r="X44" s="59"/>
      <c r="Y44" s="60"/>
    </row>
    <row r="45" spans="1:25" ht="12.75">
      <c r="A45" s="61"/>
      <c r="B45" s="62" t="s">
        <v>48</v>
      </c>
      <c r="C45" s="61">
        <v>0</v>
      </c>
      <c r="D45" s="61">
        <v>0</v>
      </c>
      <c r="E45" s="61">
        <v>0</v>
      </c>
      <c r="F45" s="61">
        <v>0</v>
      </c>
      <c r="G45" s="62">
        <v>0</v>
      </c>
      <c r="H45" s="61">
        <v>0</v>
      </c>
      <c r="I45" s="61">
        <v>0</v>
      </c>
      <c r="J45" s="61">
        <v>0</v>
      </c>
      <c r="K45" s="63">
        <v>6</v>
      </c>
      <c r="L45" s="64">
        <v>7</v>
      </c>
      <c r="M45" s="63">
        <v>10</v>
      </c>
      <c r="N45" s="63">
        <v>11</v>
      </c>
      <c r="O45" s="63">
        <v>15</v>
      </c>
      <c r="P45" s="63">
        <v>19</v>
      </c>
      <c r="Q45" s="64">
        <v>21</v>
      </c>
      <c r="R45" s="63">
        <v>23</v>
      </c>
      <c r="S45" s="63">
        <v>24</v>
      </c>
      <c r="T45" s="63">
        <v>26</v>
      </c>
      <c r="U45" s="63">
        <v>28</v>
      </c>
      <c r="V45" s="64">
        <v>29</v>
      </c>
      <c r="W45" s="61"/>
      <c r="X45" s="61"/>
      <c r="Y45" s="62"/>
    </row>
    <row r="46" spans="1:25" ht="12.75">
      <c r="A46" s="9">
        <v>40</v>
      </c>
      <c r="B46" s="10" t="s">
        <v>77</v>
      </c>
      <c r="C46" s="12">
        <v>19.1</v>
      </c>
      <c r="D46" s="12">
        <v>17.9</v>
      </c>
      <c r="E46" s="12">
        <v>13.8</v>
      </c>
      <c r="F46" s="65">
        <v>7.4</v>
      </c>
      <c r="G46" s="66">
        <v>8.5</v>
      </c>
      <c r="H46" s="65">
        <v>9.1</v>
      </c>
      <c r="I46" s="65">
        <v>7.7</v>
      </c>
      <c r="J46" s="65">
        <v>7.7</v>
      </c>
      <c r="K46" s="11">
        <v>6.7</v>
      </c>
      <c r="L46" s="66">
        <v>4.5</v>
      </c>
      <c r="M46" s="65">
        <v>2.3</v>
      </c>
      <c r="N46" s="67">
        <v>1.8</v>
      </c>
      <c r="O46" s="67">
        <v>1.5</v>
      </c>
      <c r="P46" s="67">
        <v>0.9</v>
      </c>
      <c r="Q46" s="76">
        <v>0</v>
      </c>
      <c r="R46" s="67">
        <v>-1.2</v>
      </c>
      <c r="S46" s="68">
        <v>-2.4</v>
      </c>
      <c r="T46" s="68">
        <v>-3.1</v>
      </c>
      <c r="U46" s="68">
        <v>-3.2</v>
      </c>
      <c r="V46" s="17">
        <v>-3</v>
      </c>
      <c r="W46" s="18">
        <f aca="true" t="shared" si="4" ref="W46:W77">100*$Y46/$Y$203</f>
        <v>0.006187123168887893</v>
      </c>
      <c r="X46" s="18">
        <f>SUM(X$41,$W$46:$W46)</f>
        <v>13.795043177829285</v>
      </c>
      <c r="Y46" s="19">
        <v>0.403</v>
      </c>
    </row>
    <row r="47" spans="1:25" ht="12.75">
      <c r="A47" s="20">
        <v>41</v>
      </c>
      <c r="B47" s="21" t="s">
        <v>53</v>
      </c>
      <c r="C47" s="23">
        <v>14.8</v>
      </c>
      <c r="D47" s="23">
        <v>14.9</v>
      </c>
      <c r="E47" s="25">
        <v>12.4</v>
      </c>
      <c r="F47" s="25">
        <v>8.2</v>
      </c>
      <c r="G47" s="24">
        <v>6.5</v>
      </c>
      <c r="H47" s="25">
        <v>6.5</v>
      </c>
      <c r="I47" s="25">
        <v>6.7</v>
      </c>
      <c r="J47" s="25">
        <v>7</v>
      </c>
      <c r="K47" s="22">
        <v>6.8</v>
      </c>
      <c r="L47" s="30">
        <v>6.1</v>
      </c>
      <c r="M47" s="23">
        <v>5.8</v>
      </c>
      <c r="N47" s="31">
        <v>5.8</v>
      </c>
      <c r="O47" s="31">
        <v>5.5</v>
      </c>
      <c r="P47" s="31">
        <v>4.8</v>
      </c>
      <c r="Q47" s="32">
        <v>4</v>
      </c>
      <c r="R47" s="31">
        <v>3.2</v>
      </c>
      <c r="S47" s="31">
        <v>2.6</v>
      </c>
      <c r="T47" s="31">
        <v>2</v>
      </c>
      <c r="U47" s="31">
        <v>1.6</v>
      </c>
      <c r="V47" s="32">
        <v>1.2</v>
      </c>
      <c r="W47" s="28">
        <f t="shared" si="4"/>
        <v>4.6034345749338925</v>
      </c>
      <c r="X47" s="28">
        <f>SUM(X$41,$W$46:$W47)</f>
        <v>18.398477752763178</v>
      </c>
      <c r="Y47" s="29">
        <v>299.846</v>
      </c>
    </row>
    <row r="48" spans="1:25" ht="12.75">
      <c r="A48" s="20">
        <v>42</v>
      </c>
      <c r="B48" s="21" t="s">
        <v>176</v>
      </c>
      <c r="C48" s="23">
        <v>28.8</v>
      </c>
      <c r="D48" s="23">
        <v>29.1</v>
      </c>
      <c r="E48" s="23">
        <v>26.9</v>
      </c>
      <c r="F48" s="23">
        <v>18</v>
      </c>
      <c r="G48" s="30">
        <v>14.5</v>
      </c>
      <c r="H48" s="23">
        <v>12.2</v>
      </c>
      <c r="I48" s="23">
        <v>10.9</v>
      </c>
      <c r="J48" s="23">
        <v>7.9</v>
      </c>
      <c r="K48" s="22">
        <v>6.8</v>
      </c>
      <c r="L48" s="30">
        <v>4.9</v>
      </c>
      <c r="M48" s="25">
        <v>2.8</v>
      </c>
      <c r="N48" s="26">
        <v>1.7</v>
      </c>
      <c r="O48" s="26">
        <v>0.6</v>
      </c>
      <c r="P48" s="26">
        <v>-0.09999999999999964</v>
      </c>
      <c r="Q48" s="27">
        <v>-0.8</v>
      </c>
      <c r="R48" s="26">
        <v>-1.7</v>
      </c>
      <c r="S48" s="35">
        <v>-2.7</v>
      </c>
      <c r="T48" s="35">
        <v>-3.8</v>
      </c>
      <c r="U48" s="35">
        <v>-4.8</v>
      </c>
      <c r="V48" s="36">
        <v>-5.6</v>
      </c>
      <c r="W48" s="28">
        <f t="shared" si="4"/>
        <v>0.10834374243881355</v>
      </c>
      <c r="X48" s="28">
        <f>SUM(X$41,$W$46:$W48)</f>
        <v>18.50682149520199</v>
      </c>
      <c r="Y48" s="29">
        <v>7.057</v>
      </c>
    </row>
    <row r="49" spans="1:25" ht="12.75">
      <c r="A49" s="20">
        <v>43</v>
      </c>
      <c r="B49" s="21" t="s">
        <v>30</v>
      </c>
      <c r="C49" s="25">
        <v>11.1</v>
      </c>
      <c r="D49" s="25">
        <v>10.7</v>
      </c>
      <c r="E49" s="25">
        <v>9.7</v>
      </c>
      <c r="F49" s="25">
        <v>7.9</v>
      </c>
      <c r="G49" s="24">
        <v>6.8</v>
      </c>
      <c r="H49" s="25">
        <v>6.1</v>
      </c>
      <c r="I49" s="25">
        <v>5.6</v>
      </c>
      <c r="J49" s="25">
        <v>5.1</v>
      </c>
      <c r="K49" s="22">
        <v>7</v>
      </c>
      <c r="L49" s="30">
        <v>6.8</v>
      </c>
      <c r="M49" s="23">
        <v>5</v>
      </c>
      <c r="N49" s="31">
        <v>4</v>
      </c>
      <c r="O49" s="31">
        <v>3.1</v>
      </c>
      <c r="P49" s="31">
        <v>2</v>
      </c>
      <c r="Q49" s="27">
        <v>0.9</v>
      </c>
      <c r="R49" s="31">
        <v>0</v>
      </c>
      <c r="S49" s="31">
        <v>-0.4</v>
      </c>
      <c r="T49" s="31">
        <v>-0.7000000000000011</v>
      </c>
      <c r="U49" s="31">
        <v>-1</v>
      </c>
      <c r="V49" s="32">
        <v>-1.5</v>
      </c>
      <c r="W49" s="28">
        <f t="shared" si="4"/>
        <v>0.009334419073657167</v>
      </c>
      <c r="X49" s="28">
        <f>SUM(X$41,$W$46:$W49)</f>
        <v>18.516155914275647</v>
      </c>
      <c r="Y49" s="29">
        <v>0.608</v>
      </c>
    </row>
    <row r="50" spans="1:25" ht="12.75">
      <c r="A50" s="20">
        <v>44</v>
      </c>
      <c r="B50" s="21" t="s">
        <v>84</v>
      </c>
      <c r="C50" s="23">
        <v>19.6</v>
      </c>
      <c r="D50" s="23">
        <v>21.5</v>
      </c>
      <c r="E50" s="23">
        <v>19.9</v>
      </c>
      <c r="F50" s="23">
        <v>15.3</v>
      </c>
      <c r="G50" s="30">
        <v>12.1</v>
      </c>
      <c r="H50" s="25">
        <v>9</v>
      </c>
      <c r="I50" s="23">
        <v>8.6</v>
      </c>
      <c r="J50" s="23">
        <v>8.5</v>
      </c>
      <c r="K50" s="22">
        <v>7.2</v>
      </c>
      <c r="L50" s="30">
        <v>5.5</v>
      </c>
      <c r="M50" s="23">
        <v>4.6</v>
      </c>
      <c r="N50" s="31">
        <v>4</v>
      </c>
      <c r="O50" s="31">
        <v>3.4</v>
      </c>
      <c r="P50" s="31">
        <v>2.5</v>
      </c>
      <c r="Q50" s="32">
        <v>1.2</v>
      </c>
      <c r="R50" s="26">
        <v>-0.5</v>
      </c>
      <c r="S50" s="35">
        <v>-2.3</v>
      </c>
      <c r="T50" s="35">
        <v>-3.9</v>
      </c>
      <c r="U50" s="35">
        <v>-5</v>
      </c>
      <c r="V50" s="36">
        <v>-6.2</v>
      </c>
      <c r="W50" s="28">
        <f t="shared" si="4"/>
        <v>0.004482977581427456</v>
      </c>
      <c r="X50" s="28">
        <f>SUM(X$41,$W$46:$W50)</f>
        <v>18.520638891857075</v>
      </c>
      <c r="Y50" s="29">
        <v>0.292</v>
      </c>
    </row>
    <row r="51" spans="1:25" ht="12.75">
      <c r="A51" s="20">
        <v>45</v>
      </c>
      <c r="B51" s="21" t="s">
        <v>42</v>
      </c>
      <c r="C51" s="25">
        <v>13.6</v>
      </c>
      <c r="D51" s="25">
        <v>13.8</v>
      </c>
      <c r="E51" s="25">
        <v>13.2</v>
      </c>
      <c r="F51" s="25">
        <v>10.9</v>
      </c>
      <c r="G51" s="30">
        <v>11.1</v>
      </c>
      <c r="H51" s="25">
        <v>8.3</v>
      </c>
      <c r="I51" s="25">
        <v>8.3</v>
      </c>
      <c r="J51" s="25">
        <v>7.8</v>
      </c>
      <c r="K51" s="22">
        <v>7.7</v>
      </c>
      <c r="L51" s="30">
        <v>6.5</v>
      </c>
      <c r="M51" s="23">
        <v>5.9</v>
      </c>
      <c r="N51" s="31">
        <v>5.3</v>
      </c>
      <c r="O51" s="31">
        <v>4.8</v>
      </c>
      <c r="P51" s="31">
        <v>4.6</v>
      </c>
      <c r="Q51" s="32">
        <v>4</v>
      </c>
      <c r="R51" s="31">
        <v>3.2</v>
      </c>
      <c r="S51" s="31">
        <v>2.2</v>
      </c>
      <c r="T51" s="31">
        <v>1.5</v>
      </c>
      <c r="U51" s="31">
        <v>1.1</v>
      </c>
      <c r="V51" s="32">
        <v>0.8000000000000007</v>
      </c>
      <c r="W51" s="28">
        <f t="shared" si="4"/>
        <v>0.31181258451640964</v>
      </c>
      <c r="X51" s="28">
        <f>SUM(X$41,$W$46:$W51)</f>
        <v>18.832451476373485</v>
      </c>
      <c r="Y51" s="29">
        <v>20.31</v>
      </c>
    </row>
    <row r="52" spans="1:25" ht="12.75">
      <c r="A52" s="20">
        <v>46</v>
      </c>
      <c r="B52" s="21" t="s">
        <v>99</v>
      </c>
      <c r="C52" s="23">
        <v>20.9</v>
      </c>
      <c r="D52" s="23">
        <v>19.2</v>
      </c>
      <c r="E52" s="23">
        <v>26.8</v>
      </c>
      <c r="F52" s="23">
        <v>24.3</v>
      </c>
      <c r="G52" s="30">
        <v>20.1</v>
      </c>
      <c r="H52" s="23">
        <v>11.5</v>
      </c>
      <c r="I52" s="23">
        <v>10.2</v>
      </c>
      <c r="J52" s="23">
        <v>10.8</v>
      </c>
      <c r="K52" s="22">
        <v>7.8</v>
      </c>
      <c r="L52" s="30">
        <v>6.1</v>
      </c>
      <c r="M52" s="23">
        <v>4.4</v>
      </c>
      <c r="N52" s="26">
        <v>2.7</v>
      </c>
      <c r="O52" s="26">
        <v>2.2</v>
      </c>
      <c r="P52" s="31">
        <v>2</v>
      </c>
      <c r="Q52" s="27">
        <v>0.6999999999999993</v>
      </c>
      <c r="R52" s="26">
        <v>-0.8000000000000007</v>
      </c>
      <c r="S52" s="35">
        <v>-2.5</v>
      </c>
      <c r="T52" s="35">
        <v>-4</v>
      </c>
      <c r="U52" s="35">
        <v>-5.4</v>
      </c>
      <c r="V52" s="36">
        <v>-6.7</v>
      </c>
      <c r="W52" s="28">
        <f t="shared" si="4"/>
        <v>0.17287098481805874</v>
      </c>
      <c r="X52" s="28">
        <f>SUM(X$41,$W$46:$W52)</f>
        <v>19.005322461191543</v>
      </c>
      <c r="Y52" s="29">
        <v>11.26</v>
      </c>
    </row>
    <row r="53" spans="1:25" ht="12.75">
      <c r="A53" s="20">
        <v>47</v>
      </c>
      <c r="B53" s="21" t="s">
        <v>27</v>
      </c>
      <c r="C53" s="25">
        <v>10.7</v>
      </c>
      <c r="D53" s="25">
        <v>11.8</v>
      </c>
      <c r="E53" s="25">
        <v>12.3</v>
      </c>
      <c r="F53" s="25">
        <v>10.9</v>
      </c>
      <c r="G53" s="30">
        <v>11</v>
      </c>
      <c r="H53" s="23">
        <v>10.1</v>
      </c>
      <c r="I53" s="25">
        <v>8.5</v>
      </c>
      <c r="J53" s="23">
        <v>8.3</v>
      </c>
      <c r="K53" s="22">
        <v>8.4</v>
      </c>
      <c r="L53" s="30">
        <v>7.8</v>
      </c>
      <c r="M53" s="23">
        <v>6.7</v>
      </c>
      <c r="N53" s="31">
        <v>5.9</v>
      </c>
      <c r="O53" s="31">
        <v>5.2</v>
      </c>
      <c r="P53" s="31">
        <v>4.5</v>
      </c>
      <c r="Q53" s="32">
        <v>3.9</v>
      </c>
      <c r="R53" s="31">
        <v>3.2</v>
      </c>
      <c r="S53" s="31">
        <v>2.6</v>
      </c>
      <c r="T53" s="31">
        <v>1.9</v>
      </c>
      <c r="U53" s="31">
        <v>1.2</v>
      </c>
      <c r="V53" s="32">
        <v>0.5</v>
      </c>
      <c r="W53" s="28">
        <f t="shared" si="4"/>
        <v>0.051062956972012734</v>
      </c>
      <c r="X53" s="28">
        <f>SUM(X$41,$W$46:$W53)</f>
        <v>19.056385418163558</v>
      </c>
      <c r="Y53" s="29">
        <v>3.326</v>
      </c>
    </row>
    <row r="54" spans="1:25" ht="12.75">
      <c r="A54" s="20">
        <v>48</v>
      </c>
      <c r="B54" s="21" t="s">
        <v>90</v>
      </c>
      <c r="C54" s="23">
        <v>20.2</v>
      </c>
      <c r="D54" s="23">
        <v>20.6</v>
      </c>
      <c r="E54" s="23">
        <v>19.5</v>
      </c>
      <c r="F54" s="23">
        <v>17.8</v>
      </c>
      <c r="G54" s="30">
        <v>14.3</v>
      </c>
      <c r="H54" s="23">
        <v>14.6</v>
      </c>
      <c r="I54" s="23">
        <v>13</v>
      </c>
      <c r="J54" s="23">
        <v>10.3</v>
      </c>
      <c r="K54" s="22">
        <v>8.4</v>
      </c>
      <c r="L54" s="30">
        <v>5.2</v>
      </c>
      <c r="M54" s="25">
        <v>3.4</v>
      </c>
      <c r="N54" s="26">
        <v>1.7</v>
      </c>
      <c r="O54" s="26">
        <v>0.6000000000000014</v>
      </c>
      <c r="P54" s="26">
        <v>-0.20000000000000107</v>
      </c>
      <c r="Q54" s="27">
        <v>-1.3</v>
      </c>
      <c r="R54" s="35">
        <v>-2.5</v>
      </c>
      <c r="S54" s="35">
        <v>-3.6</v>
      </c>
      <c r="T54" s="35">
        <v>-4.6</v>
      </c>
      <c r="U54" s="35">
        <v>-5.3</v>
      </c>
      <c r="V54" s="36">
        <v>-6</v>
      </c>
      <c r="W54" s="28">
        <f t="shared" si="4"/>
        <v>0.031227316440491246</v>
      </c>
      <c r="X54" s="28">
        <f>SUM(X$41,$W$46:$W54)</f>
        <v>19.08761273460405</v>
      </c>
      <c r="Y54" s="29">
        <v>2.034</v>
      </c>
    </row>
    <row r="55" spans="1:25" ht="12.75">
      <c r="A55" s="20">
        <v>49</v>
      </c>
      <c r="B55" s="21" t="s">
        <v>61</v>
      </c>
      <c r="C55" s="23">
        <v>16.4</v>
      </c>
      <c r="D55" s="23">
        <v>17.2</v>
      </c>
      <c r="E55" s="23">
        <v>17</v>
      </c>
      <c r="F55" s="23">
        <v>13.9</v>
      </c>
      <c r="G55" s="30">
        <v>12.4</v>
      </c>
      <c r="H55" s="25">
        <v>9</v>
      </c>
      <c r="I55" s="25">
        <v>7.9</v>
      </c>
      <c r="J55" s="23">
        <v>8.7</v>
      </c>
      <c r="K55" s="22">
        <v>9.5</v>
      </c>
      <c r="L55" s="30">
        <v>7.5</v>
      </c>
      <c r="M55" s="23">
        <v>7.1</v>
      </c>
      <c r="N55" s="31">
        <v>6.6</v>
      </c>
      <c r="O55" s="31">
        <v>5.6</v>
      </c>
      <c r="P55" s="31">
        <v>4.8</v>
      </c>
      <c r="Q55" s="32">
        <v>4.2</v>
      </c>
      <c r="R55" s="31">
        <v>3.3</v>
      </c>
      <c r="S55" s="31">
        <v>2.3</v>
      </c>
      <c r="T55" s="31">
        <v>1.4</v>
      </c>
      <c r="U55" s="31">
        <v>0.6999999999999993</v>
      </c>
      <c r="V55" s="32">
        <v>0.09999999999999964</v>
      </c>
      <c r="W55" s="28">
        <f t="shared" si="4"/>
        <v>0.06289986010653523</v>
      </c>
      <c r="X55" s="28">
        <f>SUM(X$41,$W$46:$W55)</f>
        <v>19.150512594710587</v>
      </c>
      <c r="Y55" s="29">
        <v>4.097</v>
      </c>
    </row>
    <row r="56" spans="1:25" ht="12.75">
      <c r="A56" s="20">
        <v>50</v>
      </c>
      <c r="B56" s="21" t="s">
        <v>160</v>
      </c>
      <c r="C56" s="23">
        <v>27.5</v>
      </c>
      <c r="D56" s="23">
        <v>26.4</v>
      </c>
      <c r="E56" s="23">
        <v>24.4</v>
      </c>
      <c r="F56" s="23">
        <v>20.2</v>
      </c>
      <c r="G56" s="30">
        <v>17.8</v>
      </c>
      <c r="H56" s="23">
        <v>17.3</v>
      </c>
      <c r="I56" s="23">
        <v>14</v>
      </c>
      <c r="J56" s="23">
        <v>11.7</v>
      </c>
      <c r="K56" s="22">
        <v>9.6</v>
      </c>
      <c r="L56" s="30">
        <v>7.4</v>
      </c>
      <c r="M56" s="23">
        <v>6.3</v>
      </c>
      <c r="N56" s="31">
        <v>5.7</v>
      </c>
      <c r="O56" s="31">
        <v>5.3</v>
      </c>
      <c r="P56" s="31">
        <v>4.5</v>
      </c>
      <c r="Q56" s="32">
        <v>3.7</v>
      </c>
      <c r="R56" s="31">
        <v>2.6</v>
      </c>
      <c r="S56" s="31">
        <v>1.6</v>
      </c>
      <c r="T56" s="31">
        <v>0.7000000000000011</v>
      </c>
      <c r="U56" s="31">
        <v>0.20000000000000107</v>
      </c>
      <c r="V56" s="32">
        <v>-0.09999999999999964</v>
      </c>
      <c r="W56" s="28">
        <f t="shared" si="4"/>
        <v>0.060596960664021114</v>
      </c>
      <c r="X56" s="28">
        <f>SUM(X$41,$W$46:$W56)</f>
        <v>19.21110955537461</v>
      </c>
      <c r="Y56" s="29">
        <v>3.947</v>
      </c>
    </row>
    <row r="57" spans="1:25" ht="12.75">
      <c r="A57" s="20">
        <v>51</v>
      </c>
      <c r="B57" s="21" t="s">
        <v>65</v>
      </c>
      <c r="C57" s="23">
        <v>16.9</v>
      </c>
      <c r="D57" s="23">
        <v>16.8</v>
      </c>
      <c r="E57" s="23">
        <v>14.7</v>
      </c>
      <c r="F57" s="23">
        <v>11</v>
      </c>
      <c r="G57" s="24">
        <v>8.3</v>
      </c>
      <c r="H57" s="23">
        <v>10.3</v>
      </c>
      <c r="I57" s="23">
        <v>12.4</v>
      </c>
      <c r="J57" s="23">
        <v>10.6</v>
      </c>
      <c r="K57" s="22">
        <v>9.8</v>
      </c>
      <c r="L57" s="30">
        <v>6.9</v>
      </c>
      <c r="M57" s="23">
        <v>5.1</v>
      </c>
      <c r="N57" s="31">
        <v>4.7</v>
      </c>
      <c r="O57" s="31">
        <v>4.9</v>
      </c>
      <c r="P57" s="31">
        <v>4.6</v>
      </c>
      <c r="Q57" s="32">
        <v>3.6</v>
      </c>
      <c r="R57" s="31">
        <v>2.5</v>
      </c>
      <c r="S57" s="31">
        <v>1.9</v>
      </c>
      <c r="T57" s="31">
        <v>1.4</v>
      </c>
      <c r="U57" s="31">
        <v>1</v>
      </c>
      <c r="V57" s="32">
        <v>0.5</v>
      </c>
      <c r="W57" s="28">
        <f t="shared" si="4"/>
        <v>0.012834826226278604</v>
      </c>
      <c r="X57" s="28">
        <f>SUM(X$41,$W$46:$W57)</f>
        <v>19.223944381600887</v>
      </c>
      <c r="Y57" s="29">
        <v>0.836</v>
      </c>
    </row>
    <row r="58" spans="1:25" ht="12.75">
      <c r="A58" s="20">
        <v>52</v>
      </c>
      <c r="B58" s="21" t="s">
        <v>151</v>
      </c>
      <c r="C58" s="23">
        <v>26.6</v>
      </c>
      <c r="D58" s="23">
        <v>29.4</v>
      </c>
      <c r="E58" s="23">
        <v>27.1</v>
      </c>
      <c r="F58" s="23">
        <v>23.6</v>
      </c>
      <c r="G58" s="30">
        <v>18.6</v>
      </c>
      <c r="H58" s="23">
        <v>10.6</v>
      </c>
      <c r="I58" s="23">
        <v>10.3</v>
      </c>
      <c r="J58" s="23">
        <v>11.9</v>
      </c>
      <c r="K58" s="22">
        <v>10.1</v>
      </c>
      <c r="L58" s="30">
        <v>8.6</v>
      </c>
      <c r="M58" s="23">
        <v>7.2</v>
      </c>
      <c r="N58" s="31">
        <v>4.8</v>
      </c>
      <c r="O58" s="31">
        <v>3.3</v>
      </c>
      <c r="P58" s="31">
        <v>2.4</v>
      </c>
      <c r="Q58" s="32">
        <v>1.3</v>
      </c>
      <c r="R58" s="31">
        <v>-0.09999999999999964</v>
      </c>
      <c r="S58" s="26">
        <v>-1.8</v>
      </c>
      <c r="T58" s="35">
        <v>-3.7</v>
      </c>
      <c r="U58" s="35">
        <v>-5.4</v>
      </c>
      <c r="V58" s="36">
        <v>-7</v>
      </c>
      <c r="W58" s="28">
        <f t="shared" si="4"/>
        <v>0.006079654528237235</v>
      </c>
      <c r="X58" s="28">
        <f>SUM(X$41,$W$46:$W58)</f>
        <v>19.230024036129123</v>
      </c>
      <c r="Y58" s="29">
        <v>0.396</v>
      </c>
    </row>
    <row r="59" spans="1:25" ht="12.75">
      <c r="A59" s="20">
        <v>53</v>
      </c>
      <c r="B59" s="21" t="s">
        <v>89</v>
      </c>
      <c r="C59" s="23">
        <v>20.1</v>
      </c>
      <c r="D59" s="23">
        <v>30.8</v>
      </c>
      <c r="E59" s="23">
        <v>26.6</v>
      </c>
      <c r="F59" s="23">
        <v>22.6</v>
      </c>
      <c r="G59" s="30">
        <v>20.7</v>
      </c>
      <c r="H59" s="23">
        <v>16.5</v>
      </c>
      <c r="I59" s="23">
        <v>14.6</v>
      </c>
      <c r="J59" s="23">
        <v>10.8</v>
      </c>
      <c r="K59" s="22">
        <v>10.3</v>
      </c>
      <c r="L59" s="30">
        <v>8</v>
      </c>
      <c r="M59" s="23">
        <v>5</v>
      </c>
      <c r="N59" s="31">
        <v>3.4</v>
      </c>
      <c r="O59" s="26">
        <v>1.9</v>
      </c>
      <c r="P59" s="26">
        <v>0.5</v>
      </c>
      <c r="Q59" s="27">
        <v>-0.6999999999999993</v>
      </c>
      <c r="R59" s="35">
        <v>-2.4</v>
      </c>
      <c r="S59" s="35">
        <v>-4.2</v>
      </c>
      <c r="T59" s="35">
        <v>-5.9</v>
      </c>
      <c r="U59" s="35">
        <v>-7.4</v>
      </c>
      <c r="V59" s="36">
        <v>-8.7</v>
      </c>
      <c r="W59" s="28">
        <f t="shared" si="4"/>
        <v>0.734931975421001</v>
      </c>
      <c r="X59" s="28">
        <f>SUM(X$41,$W$46:$W59)</f>
        <v>19.964956011550125</v>
      </c>
      <c r="Y59" s="29">
        <v>47.87</v>
      </c>
    </row>
    <row r="60" spans="1:25" ht="12.75">
      <c r="A60" s="20">
        <v>54</v>
      </c>
      <c r="B60" s="21" t="s">
        <v>93</v>
      </c>
      <c r="C60" s="23">
        <v>20.4</v>
      </c>
      <c r="D60" s="23">
        <v>21.2</v>
      </c>
      <c r="E60" s="23">
        <v>18.8</v>
      </c>
      <c r="F60" s="23">
        <v>15</v>
      </c>
      <c r="G60" s="30">
        <v>13.9</v>
      </c>
      <c r="H60" s="23">
        <v>12.8</v>
      </c>
      <c r="I60" s="23">
        <v>11.3</v>
      </c>
      <c r="J60" s="23">
        <v>10.5</v>
      </c>
      <c r="K60" s="22">
        <v>10.7</v>
      </c>
      <c r="L60" s="30">
        <v>8.8</v>
      </c>
      <c r="M60" s="23">
        <v>8.3</v>
      </c>
      <c r="N60" s="31">
        <v>8.1</v>
      </c>
      <c r="O60" s="31">
        <v>7.4</v>
      </c>
      <c r="P60" s="31">
        <v>5.4</v>
      </c>
      <c r="Q60" s="32">
        <v>4.7</v>
      </c>
      <c r="R60" s="31">
        <v>3.8</v>
      </c>
      <c r="S60" s="31">
        <v>2.8</v>
      </c>
      <c r="T60" s="31">
        <v>1.8</v>
      </c>
      <c r="U60" s="31">
        <v>0.8999999999999986</v>
      </c>
      <c r="V60" s="32">
        <v>0</v>
      </c>
      <c r="W60" s="28">
        <f t="shared" si="4"/>
        <v>0.004544388233227831</v>
      </c>
      <c r="X60" s="28">
        <f>SUM(X$41,$W$46:$W60)</f>
        <v>19.969500399783353</v>
      </c>
      <c r="Y60" s="29">
        <v>0.296</v>
      </c>
    </row>
    <row r="61" spans="1:25" ht="12.75">
      <c r="A61" s="20">
        <v>55</v>
      </c>
      <c r="B61" s="21" t="s">
        <v>115</v>
      </c>
      <c r="C61" s="23">
        <v>22.6</v>
      </c>
      <c r="D61" s="23">
        <v>26</v>
      </c>
      <c r="E61" s="23">
        <v>27.5</v>
      </c>
      <c r="F61" s="23">
        <v>19.4</v>
      </c>
      <c r="G61" s="30">
        <v>17</v>
      </c>
      <c r="H61" s="23">
        <v>17.1</v>
      </c>
      <c r="I61" s="23">
        <v>18</v>
      </c>
      <c r="J61" s="23">
        <v>15.9</v>
      </c>
      <c r="K61" s="22">
        <v>10.8</v>
      </c>
      <c r="L61" s="30">
        <v>5.1</v>
      </c>
      <c r="M61" s="25">
        <v>2.3</v>
      </c>
      <c r="N61" s="31">
        <v>2.9</v>
      </c>
      <c r="O61" s="31">
        <v>2.7</v>
      </c>
      <c r="P61" s="26">
        <v>1.3</v>
      </c>
      <c r="Q61" s="27">
        <v>-0.5</v>
      </c>
      <c r="R61" s="26">
        <v>-2</v>
      </c>
      <c r="S61" s="35">
        <v>-2.9</v>
      </c>
      <c r="T61" s="35">
        <v>-3.5</v>
      </c>
      <c r="U61" s="35">
        <v>-4.5</v>
      </c>
      <c r="V61" s="36">
        <v>-5.8</v>
      </c>
      <c r="W61" s="28">
        <f t="shared" si="4"/>
        <v>0.046334336783383764</v>
      </c>
      <c r="X61" s="28">
        <f>SUM(X$41,$W$46:$W61)</f>
        <v>20.015834736566738</v>
      </c>
      <c r="Y61" s="29">
        <v>3.018</v>
      </c>
    </row>
    <row r="62" spans="1:25" ht="12.75">
      <c r="A62" s="20">
        <v>56</v>
      </c>
      <c r="B62" s="21" t="s">
        <v>170</v>
      </c>
      <c r="C62" s="23">
        <v>28.4</v>
      </c>
      <c r="D62" s="23">
        <v>30.3</v>
      </c>
      <c r="E62" s="23">
        <v>31</v>
      </c>
      <c r="F62" s="23">
        <v>28.5</v>
      </c>
      <c r="G62" s="30">
        <v>24.5</v>
      </c>
      <c r="H62" s="23">
        <v>19.9</v>
      </c>
      <c r="I62" s="23">
        <v>16.4</v>
      </c>
      <c r="J62" s="23">
        <v>13.2</v>
      </c>
      <c r="K62" s="22">
        <v>11</v>
      </c>
      <c r="L62" s="30">
        <v>8.9</v>
      </c>
      <c r="M62" s="23">
        <v>6.8</v>
      </c>
      <c r="N62" s="31">
        <v>6.1</v>
      </c>
      <c r="O62" s="31">
        <v>4.7</v>
      </c>
      <c r="P62" s="31">
        <v>3.4</v>
      </c>
      <c r="Q62" s="32">
        <v>2.1</v>
      </c>
      <c r="R62" s="31">
        <v>0.9</v>
      </c>
      <c r="S62" s="31">
        <v>-0.09999999999999964</v>
      </c>
      <c r="T62" s="31">
        <v>-1.3</v>
      </c>
      <c r="U62" s="33">
        <v>-2.2</v>
      </c>
      <c r="V62" s="34">
        <v>-3</v>
      </c>
      <c r="W62" s="28">
        <f t="shared" si="4"/>
        <v>0.9672638238447739</v>
      </c>
      <c r="X62" s="28">
        <f>SUM(X$41,$W$46:$W62)</f>
        <v>20.983098560411513</v>
      </c>
      <c r="Y62" s="29">
        <v>63.003</v>
      </c>
    </row>
    <row r="63" spans="1:25" ht="12.75">
      <c r="A63" s="20">
        <v>57</v>
      </c>
      <c r="B63" s="21" t="s">
        <v>75</v>
      </c>
      <c r="C63" s="23">
        <v>18.8</v>
      </c>
      <c r="D63" s="23">
        <v>21.4</v>
      </c>
      <c r="E63" s="23">
        <v>21.6</v>
      </c>
      <c r="F63" s="23">
        <v>16.5</v>
      </c>
      <c r="G63" s="30">
        <v>16.7</v>
      </c>
      <c r="H63" s="23">
        <v>16.1</v>
      </c>
      <c r="I63" s="23">
        <v>16.6</v>
      </c>
      <c r="J63" s="23">
        <v>16.6</v>
      </c>
      <c r="K63" s="22">
        <v>11</v>
      </c>
      <c r="L63" s="24">
        <v>4.6</v>
      </c>
      <c r="M63" s="23">
        <v>6.1</v>
      </c>
      <c r="N63" s="31">
        <v>9.6</v>
      </c>
      <c r="O63" s="31">
        <v>9.2</v>
      </c>
      <c r="P63" s="31">
        <v>7.5</v>
      </c>
      <c r="Q63" s="32">
        <v>5.5</v>
      </c>
      <c r="R63" s="31">
        <v>4.2</v>
      </c>
      <c r="S63" s="31">
        <v>3.7</v>
      </c>
      <c r="T63" s="31">
        <v>3.4</v>
      </c>
      <c r="U63" s="31">
        <v>2.7</v>
      </c>
      <c r="V63" s="32">
        <v>1.3</v>
      </c>
      <c r="W63" s="28">
        <f t="shared" si="4"/>
        <v>0.23352935613388023</v>
      </c>
      <c r="X63" s="28">
        <f>SUM(X$41,$W$46:$W63)</f>
        <v>21.21662791654539</v>
      </c>
      <c r="Y63" s="29">
        <v>15.211</v>
      </c>
    </row>
    <row r="64" spans="1:25" ht="12.75">
      <c r="A64" s="20">
        <v>58</v>
      </c>
      <c r="B64" s="21" t="s">
        <v>73</v>
      </c>
      <c r="C64" s="23">
        <v>18.7</v>
      </c>
      <c r="D64" s="23">
        <v>15.4</v>
      </c>
      <c r="E64" s="23">
        <v>20.9</v>
      </c>
      <c r="F64" s="23">
        <v>26</v>
      </c>
      <c r="G64" s="30">
        <v>22.3</v>
      </c>
      <c r="H64" s="23">
        <v>14.8</v>
      </c>
      <c r="I64" s="23">
        <v>13.2</v>
      </c>
      <c r="J64" s="23">
        <v>14.9</v>
      </c>
      <c r="K64" s="22">
        <v>11.1</v>
      </c>
      <c r="L64" s="30">
        <v>9.3</v>
      </c>
      <c r="M64" s="23">
        <v>7</v>
      </c>
      <c r="N64" s="31">
        <v>6</v>
      </c>
      <c r="O64" s="31">
        <v>5.6</v>
      </c>
      <c r="P64" s="31">
        <v>4.9</v>
      </c>
      <c r="Q64" s="32">
        <v>3.6</v>
      </c>
      <c r="R64" s="31">
        <v>2</v>
      </c>
      <c r="S64" s="31">
        <v>0.20000000000000107</v>
      </c>
      <c r="T64" s="31">
        <v>-1.1</v>
      </c>
      <c r="U64" s="33">
        <v>-2.2</v>
      </c>
      <c r="V64" s="34">
        <v>-3</v>
      </c>
      <c r="W64" s="28">
        <f t="shared" si="4"/>
        <v>20.157724047551504</v>
      </c>
      <c r="X64" s="28">
        <f>SUM(X$41,$W$46:$W64)</f>
        <v>41.374351964096896</v>
      </c>
      <c r="Y64" s="29">
        <v>1312.979</v>
      </c>
    </row>
    <row r="65" spans="1:25" ht="12.75">
      <c r="A65" s="20">
        <v>59</v>
      </c>
      <c r="B65" s="21" t="s">
        <v>154</v>
      </c>
      <c r="C65" s="23">
        <v>27</v>
      </c>
      <c r="D65" s="23">
        <v>28.6</v>
      </c>
      <c r="E65" s="23">
        <v>30.4</v>
      </c>
      <c r="F65" s="23">
        <v>21.7</v>
      </c>
      <c r="G65" s="30">
        <v>19.6</v>
      </c>
      <c r="H65" s="23">
        <v>22.2</v>
      </c>
      <c r="I65" s="23">
        <v>21.3</v>
      </c>
      <c r="J65" s="23">
        <v>17.9</v>
      </c>
      <c r="K65" s="22">
        <v>11.3</v>
      </c>
      <c r="L65" s="30">
        <v>7.9</v>
      </c>
      <c r="M65" s="23">
        <v>6.6</v>
      </c>
      <c r="N65" s="31">
        <v>6.7</v>
      </c>
      <c r="O65" s="31">
        <v>6.6</v>
      </c>
      <c r="P65" s="31">
        <v>5.6</v>
      </c>
      <c r="Q65" s="32">
        <v>4.1</v>
      </c>
      <c r="R65" s="31">
        <v>2.7</v>
      </c>
      <c r="S65" s="31">
        <v>1.4</v>
      </c>
      <c r="T65" s="31">
        <v>0.7000000000000011</v>
      </c>
      <c r="U65" s="31">
        <v>-0.3000000000000007</v>
      </c>
      <c r="V65" s="32">
        <v>-1.3</v>
      </c>
      <c r="W65" s="28">
        <f t="shared" si="4"/>
        <v>0.02032692574592449</v>
      </c>
      <c r="X65" s="28">
        <f>SUM(X$41,$W$46:$W65)</f>
        <v>41.39467888984282</v>
      </c>
      <c r="Y65" s="29">
        <v>1.324</v>
      </c>
    </row>
    <row r="66" spans="1:25" ht="12.75">
      <c r="A66" s="20">
        <v>60</v>
      </c>
      <c r="B66" s="21" t="s">
        <v>145</v>
      </c>
      <c r="C66" s="23">
        <v>25.9</v>
      </c>
      <c r="D66" s="23">
        <v>28.5</v>
      </c>
      <c r="E66" s="23">
        <v>28.3</v>
      </c>
      <c r="F66" s="23">
        <v>24.6</v>
      </c>
      <c r="G66" s="30">
        <v>21.4</v>
      </c>
      <c r="H66" s="23">
        <v>12.7</v>
      </c>
      <c r="I66" s="23">
        <v>13.5</v>
      </c>
      <c r="J66" s="23">
        <v>13</v>
      </c>
      <c r="K66" s="22">
        <v>11.7</v>
      </c>
      <c r="L66" s="30">
        <v>11.3</v>
      </c>
      <c r="M66" s="23">
        <v>9.5</v>
      </c>
      <c r="N66" s="31">
        <v>8.4</v>
      </c>
      <c r="O66" s="31">
        <v>6.6</v>
      </c>
      <c r="P66" s="31">
        <v>5.3</v>
      </c>
      <c r="Q66" s="32">
        <v>4.1</v>
      </c>
      <c r="R66" s="31">
        <v>3</v>
      </c>
      <c r="S66" s="31">
        <v>1.9</v>
      </c>
      <c r="T66" s="31">
        <v>0.3999999999999986</v>
      </c>
      <c r="U66" s="31">
        <v>-1</v>
      </c>
      <c r="V66" s="34">
        <v>-2.3</v>
      </c>
      <c r="W66" s="28">
        <f t="shared" si="4"/>
        <v>0.006724466372141183</v>
      </c>
      <c r="X66" s="28">
        <f>SUM(X$41,$W$46:$W66)</f>
        <v>41.40140335621496</v>
      </c>
      <c r="Y66" s="29">
        <v>0.438</v>
      </c>
    </row>
    <row r="67" spans="1:25" ht="12.75">
      <c r="A67" s="20">
        <v>61</v>
      </c>
      <c r="B67" s="21" t="s">
        <v>201</v>
      </c>
      <c r="C67" s="23">
        <v>35.4</v>
      </c>
      <c r="D67" s="23">
        <v>32.3</v>
      </c>
      <c r="E67" s="23">
        <v>27.6</v>
      </c>
      <c r="F67" s="23">
        <v>20.6</v>
      </c>
      <c r="G67" s="30">
        <v>17.4</v>
      </c>
      <c r="H67" s="23">
        <v>16.5</v>
      </c>
      <c r="I67" s="23">
        <v>16.6</v>
      </c>
      <c r="J67" s="23">
        <v>14.2</v>
      </c>
      <c r="K67" s="22">
        <v>12.1</v>
      </c>
      <c r="L67" s="30">
        <v>10.7</v>
      </c>
      <c r="M67" s="23">
        <v>9.3</v>
      </c>
      <c r="N67" s="31">
        <v>7</v>
      </c>
      <c r="O67" s="31">
        <v>4.1</v>
      </c>
      <c r="P67" s="31">
        <v>2.4</v>
      </c>
      <c r="Q67" s="32">
        <v>1.6</v>
      </c>
      <c r="R67" s="31">
        <v>1</v>
      </c>
      <c r="S67" s="31">
        <v>-0.09999999999999964</v>
      </c>
      <c r="T67" s="31">
        <v>-1.4</v>
      </c>
      <c r="U67" s="35">
        <v>-2.8</v>
      </c>
      <c r="V67" s="36">
        <v>-3.5</v>
      </c>
      <c r="W67" s="28">
        <f t="shared" si="4"/>
        <v>0.0015813242838596845</v>
      </c>
      <c r="X67" s="28">
        <f>SUM(X$41,$W$46:$W67)</f>
        <v>41.402984680498825</v>
      </c>
      <c r="Y67" s="29">
        <v>0.103</v>
      </c>
    </row>
    <row r="68" spans="1:25" ht="12.75">
      <c r="A68" s="20">
        <v>62</v>
      </c>
      <c r="B68" s="21" t="s">
        <v>132</v>
      </c>
      <c r="C68" s="23">
        <v>24.2</v>
      </c>
      <c r="D68" s="23">
        <v>18.7</v>
      </c>
      <c r="E68" s="23">
        <v>21</v>
      </c>
      <c r="F68" s="23">
        <v>12.3</v>
      </c>
      <c r="G68" s="30">
        <v>12.9</v>
      </c>
      <c r="H68" s="23">
        <v>10.5</v>
      </c>
      <c r="I68" s="23">
        <v>18.3</v>
      </c>
      <c r="J68" s="23">
        <v>16.6</v>
      </c>
      <c r="K68" s="22">
        <v>12.4</v>
      </c>
      <c r="L68" s="30">
        <v>6.7</v>
      </c>
      <c r="M68" s="25">
        <v>3.1</v>
      </c>
      <c r="N68" s="31">
        <v>2.8</v>
      </c>
      <c r="O68" s="31">
        <v>2.7</v>
      </c>
      <c r="P68" s="31">
        <v>2.3</v>
      </c>
      <c r="Q68" s="32">
        <v>1</v>
      </c>
      <c r="R68" s="26">
        <v>-1</v>
      </c>
      <c r="S68" s="35">
        <v>-3.2</v>
      </c>
      <c r="T68" s="35">
        <v>-5</v>
      </c>
      <c r="U68" s="35">
        <v>-6.4</v>
      </c>
      <c r="V68" s="36">
        <v>-7.4</v>
      </c>
      <c r="W68" s="28">
        <f t="shared" si="4"/>
        <v>0.0072618095753944735</v>
      </c>
      <c r="X68" s="28">
        <f>SUM(X$41,$W$46:$W68)</f>
        <v>41.41024649007422</v>
      </c>
      <c r="Y68" s="29">
        <v>0.473</v>
      </c>
    </row>
    <row r="69" spans="1:25" ht="12.75">
      <c r="A69" s="20">
        <v>63</v>
      </c>
      <c r="B69" s="21" t="s">
        <v>197</v>
      </c>
      <c r="C69" s="23">
        <v>33.8</v>
      </c>
      <c r="D69" s="23">
        <v>33</v>
      </c>
      <c r="E69" s="23">
        <v>26.9</v>
      </c>
      <c r="F69" s="23">
        <v>19.3</v>
      </c>
      <c r="G69" s="30">
        <v>16</v>
      </c>
      <c r="H69" s="23">
        <v>12.1</v>
      </c>
      <c r="I69" s="23">
        <v>11.3</v>
      </c>
      <c r="J69" s="23">
        <v>11.8</v>
      </c>
      <c r="K69" s="22">
        <v>13</v>
      </c>
      <c r="L69" s="30">
        <v>9.2</v>
      </c>
      <c r="M69" s="23">
        <v>5.2</v>
      </c>
      <c r="N69" s="31">
        <v>2.9</v>
      </c>
      <c r="O69" s="26">
        <v>1.8</v>
      </c>
      <c r="P69" s="26">
        <v>1.3</v>
      </c>
      <c r="Q69" s="27">
        <v>0.6</v>
      </c>
      <c r="R69" s="26">
        <v>-1</v>
      </c>
      <c r="S69" s="35">
        <v>-3.6</v>
      </c>
      <c r="T69" s="35">
        <v>-6.1</v>
      </c>
      <c r="U69" s="35">
        <v>-7.9</v>
      </c>
      <c r="V69" s="36">
        <v>-8.7</v>
      </c>
      <c r="W69" s="28">
        <f t="shared" si="4"/>
        <v>0.06643097258505684</v>
      </c>
      <c r="X69" s="28">
        <f>SUM(X$41,$W$46:$W69)</f>
        <v>41.47667746265928</v>
      </c>
      <c r="Y69" s="29">
        <v>4.327</v>
      </c>
    </row>
    <row r="70" spans="1:25" ht="12.75">
      <c r="A70" s="20">
        <v>64</v>
      </c>
      <c r="B70" s="21" t="s">
        <v>60</v>
      </c>
      <c r="C70" s="23">
        <v>16.3</v>
      </c>
      <c r="D70" s="23">
        <v>15.7</v>
      </c>
      <c r="E70" s="23">
        <v>14.4</v>
      </c>
      <c r="F70" s="23">
        <v>13.5</v>
      </c>
      <c r="G70" s="30">
        <v>14.4</v>
      </c>
      <c r="H70" s="23">
        <v>16.8</v>
      </c>
      <c r="I70" s="23">
        <v>14.6</v>
      </c>
      <c r="J70" s="23">
        <v>13.7</v>
      </c>
      <c r="K70" s="22">
        <v>13.1</v>
      </c>
      <c r="L70" s="30">
        <v>12</v>
      </c>
      <c r="M70" s="23">
        <v>10.3</v>
      </c>
      <c r="N70" s="31">
        <v>9.8</v>
      </c>
      <c r="O70" s="31">
        <v>9.2</v>
      </c>
      <c r="P70" s="31">
        <v>8.2</v>
      </c>
      <c r="Q70" s="32">
        <v>7.1</v>
      </c>
      <c r="R70" s="31">
        <v>5.9</v>
      </c>
      <c r="S70" s="31">
        <v>4.9</v>
      </c>
      <c r="T70" s="31">
        <v>4.2</v>
      </c>
      <c r="U70" s="31">
        <v>3.4</v>
      </c>
      <c r="V70" s="32">
        <v>2.6</v>
      </c>
      <c r="W70" s="28">
        <f t="shared" si="4"/>
        <v>0.5948696313272932</v>
      </c>
      <c r="X70" s="28">
        <f>SUM(X$41,$W$46:$W70)</f>
        <v>42.071547093986574</v>
      </c>
      <c r="Y70" s="29">
        <v>38.747</v>
      </c>
    </row>
    <row r="71" spans="1:25" ht="12.75">
      <c r="A71" s="20">
        <v>65</v>
      </c>
      <c r="B71" s="21" t="s">
        <v>178</v>
      </c>
      <c r="C71" s="23">
        <v>29.3</v>
      </c>
      <c r="D71" s="23">
        <v>26.1</v>
      </c>
      <c r="E71" s="23">
        <v>21.2</v>
      </c>
      <c r="F71" s="23">
        <v>15.5</v>
      </c>
      <c r="G71" s="30">
        <v>13.7</v>
      </c>
      <c r="H71" s="23">
        <v>14.9</v>
      </c>
      <c r="I71" s="23">
        <v>13.9</v>
      </c>
      <c r="J71" s="23">
        <v>13.1</v>
      </c>
      <c r="K71" s="22">
        <v>13.4</v>
      </c>
      <c r="L71" s="30">
        <v>9.4</v>
      </c>
      <c r="M71" s="23">
        <v>7</v>
      </c>
      <c r="N71" s="31">
        <v>4.6</v>
      </c>
      <c r="O71" s="31">
        <v>3.6</v>
      </c>
      <c r="P71" s="31">
        <v>2.1</v>
      </c>
      <c r="Q71" s="27">
        <v>0.29999999999999893</v>
      </c>
      <c r="R71" s="26">
        <v>-1.6</v>
      </c>
      <c r="S71" s="35">
        <v>-3.2</v>
      </c>
      <c r="T71" s="35">
        <v>-4.4</v>
      </c>
      <c r="U71" s="35">
        <v>-5.4</v>
      </c>
      <c r="V71" s="36">
        <v>-6.8</v>
      </c>
      <c r="W71" s="28">
        <f t="shared" si="4"/>
        <v>0.002855595308717489</v>
      </c>
      <c r="X71" s="28">
        <f>SUM(X$41,$W$46:$W71)</f>
        <v>42.07440268929529</v>
      </c>
      <c r="Y71" s="29">
        <v>0.186</v>
      </c>
    </row>
    <row r="72" spans="1:25" ht="12.75">
      <c r="A72" s="20">
        <v>66</v>
      </c>
      <c r="B72" s="21" t="s">
        <v>187</v>
      </c>
      <c r="C72" s="23">
        <v>31.6</v>
      </c>
      <c r="D72" s="23">
        <v>34.1</v>
      </c>
      <c r="E72" s="23">
        <v>33.4</v>
      </c>
      <c r="F72" s="23">
        <v>24.4</v>
      </c>
      <c r="G72" s="30">
        <v>19.1</v>
      </c>
      <c r="H72" s="23">
        <v>20.4</v>
      </c>
      <c r="I72" s="23">
        <v>15.5</v>
      </c>
      <c r="J72" s="23">
        <v>13.7</v>
      </c>
      <c r="K72" s="22">
        <v>13.7</v>
      </c>
      <c r="L72" s="30">
        <v>10.9</v>
      </c>
      <c r="M72" s="23">
        <v>9.1</v>
      </c>
      <c r="N72" s="31">
        <v>7.9</v>
      </c>
      <c r="O72" s="31">
        <v>6.8</v>
      </c>
      <c r="P72" s="31">
        <v>5.8</v>
      </c>
      <c r="Q72" s="32">
        <v>4.6</v>
      </c>
      <c r="R72" s="31">
        <v>3.3</v>
      </c>
      <c r="S72" s="31">
        <v>2.1</v>
      </c>
      <c r="T72" s="31">
        <v>0.9</v>
      </c>
      <c r="U72" s="31">
        <v>0</v>
      </c>
      <c r="V72" s="32">
        <v>-0.6000000000000014</v>
      </c>
      <c r="W72" s="28">
        <f t="shared" si="4"/>
        <v>0.019052654721066688</v>
      </c>
      <c r="X72" s="28">
        <f>SUM(X$41,$W$46:$W72)</f>
        <v>42.093455344016355</v>
      </c>
      <c r="Y72" s="29">
        <v>1.241</v>
      </c>
    </row>
    <row r="73" spans="1:25" ht="12.75">
      <c r="A73" s="20">
        <v>67</v>
      </c>
      <c r="B73" s="21" t="s">
        <v>171</v>
      </c>
      <c r="C73" s="23">
        <v>28.5</v>
      </c>
      <c r="D73" s="23">
        <v>29.2</v>
      </c>
      <c r="E73" s="23">
        <v>25.4</v>
      </c>
      <c r="F73" s="23">
        <v>24.3</v>
      </c>
      <c r="G73" s="30">
        <v>22.7</v>
      </c>
      <c r="H73" s="23">
        <v>21</v>
      </c>
      <c r="I73" s="23">
        <v>19</v>
      </c>
      <c r="J73" s="23">
        <v>14.9</v>
      </c>
      <c r="K73" s="22">
        <v>13.9</v>
      </c>
      <c r="L73" s="30">
        <v>11.2</v>
      </c>
      <c r="M73" s="23">
        <v>9</v>
      </c>
      <c r="N73" s="31">
        <v>7.8</v>
      </c>
      <c r="O73" s="31">
        <v>6.9</v>
      </c>
      <c r="P73" s="31">
        <v>5.7</v>
      </c>
      <c r="Q73" s="32">
        <v>3.9</v>
      </c>
      <c r="R73" s="31">
        <v>2.2</v>
      </c>
      <c r="S73" s="31">
        <v>0.6999999999999993</v>
      </c>
      <c r="T73" s="31">
        <v>-0.5</v>
      </c>
      <c r="U73" s="31">
        <v>-1.4</v>
      </c>
      <c r="V73" s="34">
        <v>-2.3</v>
      </c>
      <c r="W73" s="28">
        <f t="shared" si="4"/>
        <v>0.29355826826874787</v>
      </c>
      <c r="X73" s="28">
        <f>SUM(X$41,$W$46:$W73)</f>
        <v>42.3870136122851</v>
      </c>
      <c r="Y73" s="29">
        <v>19.121</v>
      </c>
    </row>
    <row r="74" spans="1:25" ht="12.75">
      <c r="A74" s="20">
        <v>68</v>
      </c>
      <c r="B74" s="21" t="s">
        <v>179</v>
      </c>
      <c r="C74" s="23">
        <v>29.3</v>
      </c>
      <c r="D74" s="23">
        <v>35.6</v>
      </c>
      <c r="E74" s="23">
        <v>31.5</v>
      </c>
      <c r="F74" s="23">
        <v>20.3</v>
      </c>
      <c r="G74" s="30">
        <v>20.4</v>
      </c>
      <c r="H74" s="23">
        <v>20.5</v>
      </c>
      <c r="I74" s="23">
        <v>23.1</v>
      </c>
      <c r="J74" s="23">
        <v>22.1</v>
      </c>
      <c r="K74" s="22">
        <v>13.9</v>
      </c>
      <c r="L74" s="30">
        <v>11.9</v>
      </c>
      <c r="M74" s="23">
        <v>9.6</v>
      </c>
      <c r="N74" s="31">
        <v>9.7</v>
      </c>
      <c r="O74" s="31">
        <v>10.8</v>
      </c>
      <c r="P74" s="31">
        <v>11.5</v>
      </c>
      <c r="Q74" s="32">
        <v>10.7</v>
      </c>
      <c r="R74" s="31">
        <v>8.4</v>
      </c>
      <c r="S74" s="31">
        <v>5.8</v>
      </c>
      <c r="T74" s="31">
        <v>4</v>
      </c>
      <c r="U74" s="31">
        <v>3.1</v>
      </c>
      <c r="V74" s="32">
        <v>2.2</v>
      </c>
      <c r="W74" s="28">
        <f t="shared" si="4"/>
        <v>0.0016120296097598727</v>
      </c>
      <c r="X74" s="28">
        <f>SUM(X$41,$W$46:$W74)</f>
        <v>42.38862564189486</v>
      </c>
      <c r="Y74" s="29">
        <v>0.105</v>
      </c>
    </row>
    <row r="75" spans="1:25" ht="12.75">
      <c r="A75" s="20">
        <v>69</v>
      </c>
      <c r="B75" s="21" t="s">
        <v>83</v>
      </c>
      <c r="C75" s="23">
        <v>19.6</v>
      </c>
      <c r="D75" s="23">
        <v>21.4</v>
      </c>
      <c r="E75" s="23">
        <v>21.8</v>
      </c>
      <c r="F75" s="23">
        <v>23.2</v>
      </c>
      <c r="G75" s="30">
        <v>24.7</v>
      </c>
      <c r="H75" s="23">
        <v>21.8</v>
      </c>
      <c r="I75" s="23">
        <v>20.3</v>
      </c>
      <c r="J75" s="23">
        <v>18.2</v>
      </c>
      <c r="K75" s="22">
        <v>15</v>
      </c>
      <c r="L75" s="30">
        <v>12.3</v>
      </c>
      <c r="M75" s="23">
        <v>9.3</v>
      </c>
      <c r="N75" s="31">
        <v>8.5</v>
      </c>
      <c r="O75" s="31">
        <v>7.6</v>
      </c>
      <c r="P75" s="31">
        <v>6.8</v>
      </c>
      <c r="Q75" s="32">
        <v>5.9</v>
      </c>
      <c r="R75" s="31">
        <v>4.7</v>
      </c>
      <c r="S75" s="31">
        <v>3.4</v>
      </c>
      <c r="T75" s="31">
        <v>2.3</v>
      </c>
      <c r="U75" s="31">
        <v>1.2</v>
      </c>
      <c r="V75" s="32">
        <v>0.09999999999999964</v>
      </c>
      <c r="W75" s="28">
        <f t="shared" si="4"/>
        <v>0.7364211837271601</v>
      </c>
      <c r="X75" s="28">
        <f>SUM(X$41,$W$46:$W75)</f>
        <v>43.12504682562202</v>
      </c>
      <c r="Y75" s="29">
        <v>47.967</v>
      </c>
    </row>
    <row r="76" spans="1:25" ht="12.75">
      <c r="A76" s="20">
        <v>70</v>
      </c>
      <c r="B76" s="21" t="s">
        <v>33</v>
      </c>
      <c r="C76" s="25">
        <v>12</v>
      </c>
      <c r="D76" s="23">
        <v>25.6</v>
      </c>
      <c r="E76" s="23">
        <v>23.7</v>
      </c>
      <c r="F76" s="23">
        <v>29</v>
      </c>
      <c r="G76" s="30">
        <v>24.1</v>
      </c>
      <c r="H76" s="23">
        <v>14</v>
      </c>
      <c r="I76" s="23">
        <v>16.5</v>
      </c>
      <c r="J76" s="23">
        <v>14.6</v>
      </c>
      <c r="K76" s="22">
        <v>15.1</v>
      </c>
      <c r="L76" s="30">
        <v>11.1</v>
      </c>
      <c r="M76" s="23">
        <v>5.8</v>
      </c>
      <c r="N76" s="31">
        <v>3.3</v>
      </c>
      <c r="O76" s="31">
        <v>3.3</v>
      </c>
      <c r="P76" s="31">
        <v>3.4</v>
      </c>
      <c r="Q76" s="32">
        <v>3.1</v>
      </c>
      <c r="R76" s="31">
        <v>1.6</v>
      </c>
      <c r="S76" s="31">
        <v>-0.29999999999999893</v>
      </c>
      <c r="T76" s="31">
        <v>-1.5</v>
      </c>
      <c r="U76" s="31">
        <v>-2</v>
      </c>
      <c r="V76" s="34">
        <v>-2.4</v>
      </c>
      <c r="W76" s="28">
        <f t="shared" si="4"/>
        <v>0.3625684882294205</v>
      </c>
      <c r="X76" s="28">
        <f>SUM(X$41,$W$46:$W76)</f>
        <v>43.48761531385144</v>
      </c>
      <c r="Y76" s="29">
        <v>23.616</v>
      </c>
    </row>
    <row r="77" spans="1:25" ht="12.75">
      <c r="A77" s="20">
        <v>71</v>
      </c>
      <c r="B77" s="21" t="s">
        <v>144</v>
      </c>
      <c r="C77" s="23">
        <v>25.6</v>
      </c>
      <c r="D77" s="23">
        <v>21.7</v>
      </c>
      <c r="E77" s="23">
        <v>19.5</v>
      </c>
      <c r="F77" s="23">
        <v>18.8</v>
      </c>
      <c r="G77" s="30">
        <v>20.3</v>
      </c>
      <c r="H77" s="23">
        <v>19.2</v>
      </c>
      <c r="I77" s="23">
        <v>17</v>
      </c>
      <c r="J77" s="23">
        <v>16.1</v>
      </c>
      <c r="K77" s="22">
        <v>15.2</v>
      </c>
      <c r="L77" s="30">
        <v>15.2</v>
      </c>
      <c r="M77" s="23">
        <v>15.5</v>
      </c>
      <c r="N77" s="31">
        <v>14.2</v>
      </c>
      <c r="O77" s="31">
        <v>12.3</v>
      </c>
      <c r="P77" s="31">
        <v>10.9</v>
      </c>
      <c r="Q77" s="32">
        <v>9.8</v>
      </c>
      <c r="R77" s="31">
        <v>9</v>
      </c>
      <c r="S77" s="31">
        <v>8.1</v>
      </c>
      <c r="T77" s="31">
        <v>6.9</v>
      </c>
      <c r="U77" s="31">
        <v>5.6</v>
      </c>
      <c r="V77" s="32">
        <v>4.4</v>
      </c>
      <c r="W77" s="28">
        <f t="shared" si="4"/>
        <v>0.10274002046202922</v>
      </c>
      <c r="X77" s="28">
        <f>SUM(X$41,$W$46:$W77)</f>
        <v>43.59035533431347</v>
      </c>
      <c r="Y77" s="29">
        <v>6.692</v>
      </c>
    </row>
    <row r="78" spans="1:25" ht="12.75">
      <c r="A78" s="20">
        <v>72</v>
      </c>
      <c r="B78" s="21" t="s">
        <v>141</v>
      </c>
      <c r="C78" s="23">
        <v>25.3</v>
      </c>
      <c r="D78" s="23">
        <v>28</v>
      </c>
      <c r="E78" s="23">
        <v>27.4</v>
      </c>
      <c r="F78" s="23">
        <v>29</v>
      </c>
      <c r="G78" s="30">
        <v>24.7</v>
      </c>
      <c r="H78" s="23">
        <v>22.3</v>
      </c>
      <c r="I78" s="23">
        <v>20.5</v>
      </c>
      <c r="J78" s="23">
        <v>16.7</v>
      </c>
      <c r="K78" s="22">
        <v>15.8</v>
      </c>
      <c r="L78" s="30">
        <v>15.1</v>
      </c>
      <c r="M78" s="23">
        <v>12.2</v>
      </c>
      <c r="N78" s="31">
        <v>8.7</v>
      </c>
      <c r="O78" s="31">
        <v>6.6</v>
      </c>
      <c r="P78" s="31">
        <v>6.9</v>
      </c>
      <c r="Q78" s="32">
        <v>6.7</v>
      </c>
      <c r="R78" s="31">
        <v>5.1</v>
      </c>
      <c r="S78" s="31">
        <v>1.8</v>
      </c>
      <c r="T78" s="31">
        <v>-1.6</v>
      </c>
      <c r="U78" s="35">
        <v>-4</v>
      </c>
      <c r="V78" s="36">
        <v>-5.2</v>
      </c>
      <c r="W78" s="28">
        <f aca="true" t="shared" si="5" ref="W78:W109">100*$Y78/$Y$203</f>
        <v>0.011345617920119486</v>
      </c>
      <c r="X78" s="28">
        <f>SUM(X$41,$W$46:$W78)</f>
        <v>43.60170095223359</v>
      </c>
      <c r="Y78" s="29">
        <v>0.739</v>
      </c>
    </row>
    <row r="79" spans="1:25" ht="12.75">
      <c r="A79" s="20">
        <v>73</v>
      </c>
      <c r="B79" s="21" t="s">
        <v>172</v>
      </c>
      <c r="C79" s="23">
        <v>28.6</v>
      </c>
      <c r="D79" s="23">
        <v>29</v>
      </c>
      <c r="E79" s="23">
        <v>29.5</v>
      </c>
      <c r="F79" s="23">
        <v>25.8</v>
      </c>
      <c r="G79" s="30">
        <v>23.8</v>
      </c>
      <c r="H79" s="23">
        <v>23.5</v>
      </c>
      <c r="I79" s="23">
        <v>22.5</v>
      </c>
      <c r="J79" s="23">
        <v>18.9</v>
      </c>
      <c r="K79" s="22">
        <v>15.8</v>
      </c>
      <c r="L79" s="30">
        <v>15.2</v>
      </c>
      <c r="M79" s="23">
        <v>14.3</v>
      </c>
      <c r="N79" s="31">
        <v>12.9</v>
      </c>
      <c r="O79" s="31">
        <v>11.1</v>
      </c>
      <c r="P79" s="31">
        <v>9.4</v>
      </c>
      <c r="Q79" s="32">
        <v>8.1</v>
      </c>
      <c r="R79" s="31">
        <v>6.7</v>
      </c>
      <c r="S79" s="31">
        <v>5.4</v>
      </c>
      <c r="T79" s="31">
        <v>4.3</v>
      </c>
      <c r="U79" s="31">
        <v>3.2</v>
      </c>
      <c r="V79" s="32">
        <v>2.1</v>
      </c>
      <c r="W79" s="28">
        <f t="shared" si="5"/>
        <v>2.868353371629017</v>
      </c>
      <c r="X79" s="28">
        <f>SUM(X$41,$W$46:$W79)</f>
        <v>46.47005432386261</v>
      </c>
      <c r="Y79" s="29">
        <v>186.831</v>
      </c>
    </row>
    <row r="80" spans="1:25" ht="12.75">
      <c r="A80" s="20">
        <v>74</v>
      </c>
      <c r="B80" s="21" t="s">
        <v>147</v>
      </c>
      <c r="C80" s="23">
        <v>26.1</v>
      </c>
      <c r="D80" s="23">
        <v>29.1</v>
      </c>
      <c r="E80" s="23">
        <v>29.5</v>
      </c>
      <c r="F80" s="23">
        <v>26.5</v>
      </c>
      <c r="G80" s="30">
        <v>23.7</v>
      </c>
      <c r="H80" s="23">
        <v>19</v>
      </c>
      <c r="I80" s="23">
        <v>17.6</v>
      </c>
      <c r="J80" s="23">
        <v>17.5</v>
      </c>
      <c r="K80" s="22">
        <v>16.1</v>
      </c>
      <c r="L80" s="30">
        <v>15</v>
      </c>
      <c r="M80" s="23">
        <v>14.8</v>
      </c>
      <c r="N80" s="31">
        <v>12.7</v>
      </c>
      <c r="O80" s="31">
        <v>10.9</v>
      </c>
      <c r="P80" s="31">
        <v>9.5</v>
      </c>
      <c r="Q80" s="32">
        <v>8.2</v>
      </c>
      <c r="R80" s="31">
        <v>6.9</v>
      </c>
      <c r="S80" s="31">
        <v>5.5</v>
      </c>
      <c r="T80" s="31">
        <v>3.9</v>
      </c>
      <c r="U80" s="31">
        <v>2.9</v>
      </c>
      <c r="V80" s="32">
        <v>1.9</v>
      </c>
      <c r="W80" s="28">
        <f t="shared" si="5"/>
        <v>0.01205184041582381</v>
      </c>
      <c r="X80" s="28">
        <f>SUM(X$41,$W$46:$W80)</f>
        <v>46.482106164278434</v>
      </c>
      <c r="Y80" s="29">
        <v>0.785</v>
      </c>
    </row>
    <row r="81" spans="1:25" ht="12.75">
      <c r="A81" s="20">
        <v>75</v>
      </c>
      <c r="B81" s="21" t="s">
        <v>63</v>
      </c>
      <c r="C81" s="23">
        <v>16.6</v>
      </c>
      <c r="D81" s="23">
        <v>20.8</v>
      </c>
      <c r="E81" s="23">
        <v>22.3</v>
      </c>
      <c r="F81" s="23">
        <v>23.5</v>
      </c>
      <c r="G81" s="30">
        <v>23.2</v>
      </c>
      <c r="H81" s="23">
        <v>22</v>
      </c>
      <c r="I81" s="23">
        <v>20.5</v>
      </c>
      <c r="J81" s="23">
        <v>18.2</v>
      </c>
      <c r="K81" s="22">
        <v>16.1</v>
      </c>
      <c r="L81" s="30">
        <v>14.8</v>
      </c>
      <c r="M81" s="23">
        <v>14.1</v>
      </c>
      <c r="N81" s="31">
        <v>12.4</v>
      </c>
      <c r="O81" s="31">
        <v>10.5</v>
      </c>
      <c r="P81" s="31">
        <v>8.6</v>
      </c>
      <c r="Q81" s="32">
        <v>7.6</v>
      </c>
      <c r="R81" s="31">
        <v>6.7</v>
      </c>
      <c r="S81" s="31">
        <v>5.6</v>
      </c>
      <c r="T81" s="31">
        <v>4.2</v>
      </c>
      <c r="U81" s="31">
        <v>2.8</v>
      </c>
      <c r="V81" s="32">
        <v>1.5</v>
      </c>
      <c r="W81" s="28">
        <f t="shared" si="5"/>
        <v>3.4706690444871056</v>
      </c>
      <c r="X81" s="28">
        <f>SUM(X$41,$W$46:$W81)</f>
        <v>49.95277520876554</v>
      </c>
      <c r="Y81" s="29">
        <v>226.063</v>
      </c>
    </row>
    <row r="82" spans="1:25" ht="12.75">
      <c r="A82" s="20">
        <v>76</v>
      </c>
      <c r="B82" s="21" t="s">
        <v>113</v>
      </c>
      <c r="C82" s="23">
        <v>22.5</v>
      </c>
      <c r="D82" s="23">
        <v>25.5</v>
      </c>
      <c r="E82" s="23">
        <v>25.5</v>
      </c>
      <c r="F82" s="23">
        <v>21</v>
      </c>
      <c r="G82" s="30">
        <v>18.5</v>
      </c>
      <c r="H82" s="23">
        <v>15.6</v>
      </c>
      <c r="I82" s="23">
        <v>17</v>
      </c>
      <c r="J82" s="23">
        <v>17.7</v>
      </c>
      <c r="K82" s="22">
        <v>16.4</v>
      </c>
      <c r="L82" s="30">
        <v>12.8</v>
      </c>
      <c r="M82" s="23">
        <v>10.7</v>
      </c>
      <c r="N82" s="31">
        <v>9.6</v>
      </c>
      <c r="O82" s="31">
        <v>8.7</v>
      </c>
      <c r="P82" s="31">
        <v>7.4</v>
      </c>
      <c r="Q82" s="32">
        <v>6.3</v>
      </c>
      <c r="R82" s="31">
        <v>5</v>
      </c>
      <c r="S82" s="31">
        <v>3.5</v>
      </c>
      <c r="T82" s="31">
        <v>2.3</v>
      </c>
      <c r="U82" s="31">
        <v>1.3</v>
      </c>
      <c r="V82" s="32">
        <v>0.3000000000000007</v>
      </c>
      <c r="W82" s="28">
        <f t="shared" si="5"/>
        <v>0.25017164277178217</v>
      </c>
      <c r="X82" s="28">
        <f>SUM(X$41,$W$46:$W82)</f>
        <v>50.20294685153732</v>
      </c>
      <c r="Y82" s="29">
        <v>16.295</v>
      </c>
    </row>
    <row r="83" spans="1:25" ht="12.75">
      <c r="A83" s="20">
        <v>77</v>
      </c>
      <c r="B83" s="21" t="s">
        <v>185</v>
      </c>
      <c r="C83" s="23">
        <v>31.2</v>
      </c>
      <c r="D83" s="23">
        <v>33</v>
      </c>
      <c r="E83" s="23">
        <v>34.1</v>
      </c>
      <c r="F83" s="23">
        <v>31.2</v>
      </c>
      <c r="G83" s="30">
        <v>27.1</v>
      </c>
      <c r="H83" s="23">
        <v>22.2</v>
      </c>
      <c r="I83" s="23">
        <v>23.3</v>
      </c>
      <c r="J83" s="23">
        <v>19.4</v>
      </c>
      <c r="K83" s="22">
        <v>16.5</v>
      </c>
      <c r="L83" s="30">
        <v>17.2</v>
      </c>
      <c r="M83" s="23">
        <v>14.4</v>
      </c>
      <c r="N83" s="31">
        <v>12.6</v>
      </c>
      <c r="O83" s="31">
        <v>10.9</v>
      </c>
      <c r="P83" s="31">
        <v>9.1</v>
      </c>
      <c r="Q83" s="32">
        <v>7.5</v>
      </c>
      <c r="R83" s="31">
        <v>5.9</v>
      </c>
      <c r="S83" s="31">
        <v>4</v>
      </c>
      <c r="T83" s="31">
        <v>1.9</v>
      </c>
      <c r="U83" s="31">
        <v>-0.20000000000000107</v>
      </c>
      <c r="V83" s="34">
        <v>-2.1</v>
      </c>
      <c r="W83" s="28">
        <f t="shared" si="5"/>
        <v>0.0069394036534425</v>
      </c>
      <c r="X83" s="28">
        <f>SUM(X$41,$W$46:$W83)</f>
        <v>50.20988625519076</v>
      </c>
      <c r="Y83" s="29">
        <v>0.452</v>
      </c>
    </row>
    <row r="84" spans="1:25" ht="12.75">
      <c r="A84" s="20">
        <v>78</v>
      </c>
      <c r="B84" s="21" t="s">
        <v>192</v>
      </c>
      <c r="C84" s="23">
        <v>32.8</v>
      </c>
      <c r="D84" s="23">
        <v>32.9</v>
      </c>
      <c r="E84" s="23">
        <v>33.1</v>
      </c>
      <c r="F84" s="23">
        <v>31.1</v>
      </c>
      <c r="G84" s="30">
        <v>28.2</v>
      </c>
      <c r="H84" s="23">
        <v>24.2</v>
      </c>
      <c r="I84" s="23">
        <v>21.3</v>
      </c>
      <c r="J84" s="23">
        <v>19.4</v>
      </c>
      <c r="K84" s="22">
        <v>16.6</v>
      </c>
      <c r="L84" s="30">
        <v>14</v>
      </c>
      <c r="M84" s="23">
        <v>13.9</v>
      </c>
      <c r="N84" s="31">
        <v>13.3</v>
      </c>
      <c r="O84" s="31">
        <v>11.8</v>
      </c>
      <c r="P84" s="31">
        <v>9.6</v>
      </c>
      <c r="Q84" s="32">
        <v>7.5</v>
      </c>
      <c r="R84" s="31">
        <v>5.7</v>
      </c>
      <c r="S84" s="31">
        <v>4.1</v>
      </c>
      <c r="T84" s="31">
        <v>2.3</v>
      </c>
      <c r="U84" s="31">
        <v>0</v>
      </c>
      <c r="V84" s="34">
        <v>-2.4</v>
      </c>
      <c r="W84" s="28">
        <f t="shared" si="5"/>
        <v>0.0018269668910611888</v>
      </c>
      <c r="X84" s="28">
        <f>SUM(X$41,$W$46:$W84)</f>
        <v>50.21171322208182</v>
      </c>
      <c r="Y84" s="29">
        <v>0.119</v>
      </c>
    </row>
    <row r="85" spans="1:25" ht="12.75">
      <c r="A85" s="20">
        <v>79</v>
      </c>
      <c r="B85" s="21" t="s">
        <v>136</v>
      </c>
      <c r="C85" s="23">
        <v>24.9</v>
      </c>
      <c r="D85" s="23">
        <v>30.6</v>
      </c>
      <c r="E85" s="23">
        <v>29.5</v>
      </c>
      <c r="F85" s="23">
        <v>26.4</v>
      </c>
      <c r="G85" s="30">
        <v>23.3</v>
      </c>
      <c r="H85" s="23">
        <v>21.8</v>
      </c>
      <c r="I85" s="23">
        <v>20.7</v>
      </c>
      <c r="J85" s="23">
        <v>19.8</v>
      </c>
      <c r="K85" s="22">
        <v>16.7</v>
      </c>
      <c r="L85" s="30">
        <v>13.4</v>
      </c>
      <c r="M85" s="23">
        <v>11.7</v>
      </c>
      <c r="N85" s="31">
        <v>10.4</v>
      </c>
      <c r="O85" s="31">
        <v>9.2</v>
      </c>
      <c r="P85" s="31">
        <v>7.8</v>
      </c>
      <c r="Q85" s="32">
        <v>6.2</v>
      </c>
      <c r="R85" s="31">
        <v>4.6</v>
      </c>
      <c r="S85" s="31">
        <v>3.3</v>
      </c>
      <c r="T85" s="31">
        <v>2.4</v>
      </c>
      <c r="U85" s="31">
        <v>1.5</v>
      </c>
      <c r="V85" s="32">
        <v>0.4</v>
      </c>
      <c r="W85" s="28">
        <f t="shared" si="5"/>
        <v>0.048422298944596556</v>
      </c>
      <c r="X85" s="28">
        <f>SUM(X$41,$W$46:$W85)</f>
        <v>50.26013552102641</v>
      </c>
      <c r="Y85" s="29">
        <v>3.154</v>
      </c>
    </row>
    <row r="86" spans="1:25" ht="12.75">
      <c r="A86" s="20">
        <v>80</v>
      </c>
      <c r="B86" s="21" t="s">
        <v>117</v>
      </c>
      <c r="C86" s="23">
        <v>22.7</v>
      </c>
      <c r="D86" s="23">
        <v>31.6</v>
      </c>
      <c r="E86" s="23">
        <v>33.5</v>
      </c>
      <c r="F86" s="23">
        <v>34.8</v>
      </c>
      <c r="G86" s="30">
        <v>29.9</v>
      </c>
      <c r="H86" s="23">
        <v>26.7</v>
      </c>
      <c r="I86" s="23">
        <v>24.9</v>
      </c>
      <c r="J86" s="23">
        <v>19.7</v>
      </c>
      <c r="K86" s="22">
        <v>16.9</v>
      </c>
      <c r="L86" s="30">
        <v>12.3</v>
      </c>
      <c r="M86" s="23">
        <v>12.1</v>
      </c>
      <c r="N86" s="31">
        <v>12.5</v>
      </c>
      <c r="O86" s="31">
        <v>11.6</v>
      </c>
      <c r="P86" s="31">
        <v>10.1</v>
      </c>
      <c r="Q86" s="32">
        <v>8.5</v>
      </c>
      <c r="R86" s="31">
        <v>7.1</v>
      </c>
      <c r="S86" s="31">
        <v>6.1</v>
      </c>
      <c r="T86" s="31">
        <v>5.2</v>
      </c>
      <c r="U86" s="31">
        <v>4.2</v>
      </c>
      <c r="V86" s="32">
        <v>2.9</v>
      </c>
      <c r="W86" s="28">
        <f t="shared" si="5"/>
        <v>0.0024717787349651382</v>
      </c>
      <c r="X86" s="28">
        <f>SUM(X$41,$W$46:$W86)</f>
        <v>50.26260729976138</v>
      </c>
      <c r="Y86" s="29">
        <v>0.161</v>
      </c>
    </row>
    <row r="87" spans="1:25" ht="12.75">
      <c r="A87" s="20">
        <v>81</v>
      </c>
      <c r="B87" s="21" t="s">
        <v>166</v>
      </c>
      <c r="C87" s="23">
        <v>27.9</v>
      </c>
      <c r="D87" s="23">
        <v>27</v>
      </c>
      <c r="E87" s="23">
        <v>30.1</v>
      </c>
      <c r="F87" s="23">
        <v>25.3</v>
      </c>
      <c r="G87" s="30">
        <v>23.2</v>
      </c>
      <c r="H87" s="23">
        <v>21.9</v>
      </c>
      <c r="I87" s="23">
        <v>21</v>
      </c>
      <c r="J87" s="23">
        <v>17.8</v>
      </c>
      <c r="K87" s="22">
        <v>17.4</v>
      </c>
      <c r="L87" s="30">
        <v>14.2</v>
      </c>
      <c r="M87" s="23">
        <v>11.6</v>
      </c>
      <c r="N87" s="31">
        <v>10.8</v>
      </c>
      <c r="O87" s="31">
        <v>10</v>
      </c>
      <c r="P87" s="31">
        <v>8.5</v>
      </c>
      <c r="Q87" s="32">
        <v>7.5</v>
      </c>
      <c r="R87" s="31">
        <v>6.3</v>
      </c>
      <c r="S87" s="31">
        <v>5.2</v>
      </c>
      <c r="T87" s="31">
        <v>3.7</v>
      </c>
      <c r="U87" s="31">
        <v>2.6</v>
      </c>
      <c r="V87" s="32">
        <v>1.9</v>
      </c>
      <c r="W87" s="28">
        <f t="shared" si="5"/>
        <v>0.004958910132880371</v>
      </c>
      <c r="X87" s="28">
        <f>SUM(X$41,$W$46:$W87)</f>
        <v>50.267566209894255</v>
      </c>
      <c r="Y87" s="29">
        <v>0.323</v>
      </c>
    </row>
    <row r="88" spans="1:25" ht="12.75">
      <c r="A88" s="20">
        <v>82</v>
      </c>
      <c r="B88" s="21" t="s">
        <v>159</v>
      </c>
      <c r="C88" s="23">
        <v>27.3</v>
      </c>
      <c r="D88" s="23">
        <v>28.4</v>
      </c>
      <c r="E88" s="23">
        <v>27.5</v>
      </c>
      <c r="F88" s="23">
        <v>26.7</v>
      </c>
      <c r="G88" s="30">
        <v>26.3</v>
      </c>
      <c r="H88" s="23">
        <v>23.9</v>
      </c>
      <c r="I88" s="23">
        <v>22.9</v>
      </c>
      <c r="J88" s="23">
        <v>18.3</v>
      </c>
      <c r="K88" s="22">
        <v>17.6</v>
      </c>
      <c r="L88" s="30">
        <v>16.3</v>
      </c>
      <c r="M88" s="23">
        <v>13.7</v>
      </c>
      <c r="N88" s="31">
        <v>12.5</v>
      </c>
      <c r="O88" s="31">
        <v>11</v>
      </c>
      <c r="P88" s="31">
        <v>9.5</v>
      </c>
      <c r="Q88" s="32">
        <v>8</v>
      </c>
      <c r="R88" s="31">
        <v>6.5</v>
      </c>
      <c r="S88" s="31">
        <v>5.2</v>
      </c>
      <c r="T88" s="31">
        <v>4.1</v>
      </c>
      <c r="U88" s="31">
        <v>2.8</v>
      </c>
      <c r="V88" s="32">
        <v>1.7</v>
      </c>
      <c r="W88" s="28">
        <f t="shared" si="5"/>
        <v>1.120283815468361</v>
      </c>
      <c r="X88" s="28">
        <f>SUM(X$41,$W$46:$W88)</f>
        <v>51.38785002536262</v>
      </c>
      <c r="Y88" s="29">
        <v>72.97</v>
      </c>
    </row>
    <row r="89" spans="1:25" ht="12.75">
      <c r="A89" s="20">
        <v>83</v>
      </c>
      <c r="B89" s="21" t="s">
        <v>127</v>
      </c>
      <c r="C89" s="23">
        <v>23.3</v>
      </c>
      <c r="D89" s="23">
        <v>29.4</v>
      </c>
      <c r="E89" s="23">
        <v>30.5</v>
      </c>
      <c r="F89" s="23">
        <v>28.8</v>
      </c>
      <c r="G89" s="30">
        <v>24.3</v>
      </c>
      <c r="H89" s="23">
        <v>21.4</v>
      </c>
      <c r="I89" s="23">
        <v>20.2</v>
      </c>
      <c r="J89" s="23">
        <v>19.1</v>
      </c>
      <c r="K89" s="22">
        <v>17.8</v>
      </c>
      <c r="L89" s="30">
        <v>16.1</v>
      </c>
      <c r="M89" s="23">
        <v>14.7</v>
      </c>
      <c r="N89" s="31">
        <v>12.8</v>
      </c>
      <c r="O89" s="31">
        <v>11.8</v>
      </c>
      <c r="P89" s="31">
        <v>10.7</v>
      </c>
      <c r="Q89" s="32">
        <v>9.4</v>
      </c>
      <c r="R89" s="31">
        <v>8</v>
      </c>
      <c r="S89" s="31">
        <v>6.3</v>
      </c>
      <c r="T89" s="31">
        <v>4.8</v>
      </c>
      <c r="U89" s="31">
        <v>3.4</v>
      </c>
      <c r="V89" s="32">
        <v>2.2</v>
      </c>
      <c r="W89" s="28">
        <f t="shared" si="5"/>
        <v>0.041175842032152174</v>
      </c>
      <c r="X89" s="28">
        <f>SUM(X$41,$W$46:$W89)</f>
        <v>51.42902586739477</v>
      </c>
      <c r="Y89" s="29">
        <v>2.682</v>
      </c>
    </row>
    <row r="90" spans="1:25" ht="12.75">
      <c r="A90" s="20">
        <v>84</v>
      </c>
      <c r="B90" s="21" t="s">
        <v>112</v>
      </c>
      <c r="C90" s="23">
        <v>22.3</v>
      </c>
      <c r="D90" s="23">
        <v>26.8</v>
      </c>
      <c r="E90" s="23">
        <v>27.1</v>
      </c>
      <c r="F90" s="23">
        <v>25.3</v>
      </c>
      <c r="G90" s="30">
        <v>23.5</v>
      </c>
      <c r="H90" s="23">
        <v>22.3</v>
      </c>
      <c r="I90" s="23">
        <v>21.6</v>
      </c>
      <c r="J90" s="23">
        <v>19.3</v>
      </c>
      <c r="K90" s="22">
        <v>17.8</v>
      </c>
      <c r="L90" s="30">
        <v>15.5</v>
      </c>
      <c r="M90" s="23">
        <v>12.3</v>
      </c>
      <c r="N90" s="31">
        <v>11.2</v>
      </c>
      <c r="O90" s="31">
        <v>10</v>
      </c>
      <c r="P90" s="31">
        <v>9</v>
      </c>
      <c r="Q90" s="32">
        <v>8</v>
      </c>
      <c r="R90" s="31">
        <v>6.6</v>
      </c>
      <c r="S90" s="31">
        <v>5.3</v>
      </c>
      <c r="T90" s="31">
        <v>4.2</v>
      </c>
      <c r="U90" s="31">
        <v>3.2</v>
      </c>
      <c r="V90" s="32">
        <v>2.2</v>
      </c>
      <c r="W90" s="28">
        <f t="shared" si="5"/>
        <v>0.06157953109282714</v>
      </c>
      <c r="X90" s="28">
        <f>SUM(X$41,$W$46:$W90)</f>
        <v>51.490605398487595</v>
      </c>
      <c r="Y90" s="29">
        <v>4.011</v>
      </c>
    </row>
    <row r="91" spans="1:25" ht="12.75">
      <c r="A91" s="20">
        <v>85</v>
      </c>
      <c r="B91" s="21" t="s">
        <v>130</v>
      </c>
      <c r="C91" s="23">
        <v>24.1</v>
      </c>
      <c r="D91" s="23">
        <v>24.3</v>
      </c>
      <c r="E91" s="23">
        <v>24.1</v>
      </c>
      <c r="F91" s="23">
        <v>22.9</v>
      </c>
      <c r="G91" s="30">
        <v>19.7</v>
      </c>
      <c r="H91" s="23">
        <v>20.5</v>
      </c>
      <c r="I91" s="23">
        <v>23.8</v>
      </c>
      <c r="J91" s="23">
        <v>22.1</v>
      </c>
      <c r="K91" s="22">
        <v>17.8</v>
      </c>
      <c r="L91" s="30">
        <v>16.7</v>
      </c>
      <c r="M91" s="23">
        <v>15.2</v>
      </c>
      <c r="N91" s="31">
        <v>13.8</v>
      </c>
      <c r="O91" s="31">
        <v>12.1</v>
      </c>
      <c r="P91" s="31">
        <v>10.9</v>
      </c>
      <c r="Q91" s="32">
        <v>9.7</v>
      </c>
      <c r="R91" s="31">
        <v>8.6</v>
      </c>
      <c r="S91" s="31">
        <v>7.4</v>
      </c>
      <c r="T91" s="31">
        <v>6.1</v>
      </c>
      <c r="U91" s="31">
        <v>4.6</v>
      </c>
      <c r="V91" s="32">
        <v>3.2</v>
      </c>
      <c r="W91" s="28">
        <f t="shared" si="5"/>
        <v>0.012220719708274846</v>
      </c>
      <c r="X91" s="28">
        <f>SUM(X$41,$W$46:$W91)</f>
        <v>51.50282611819587</v>
      </c>
      <c r="Y91" s="29">
        <v>0.796</v>
      </c>
    </row>
    <row r="92" spans="1:25" ht="12.75">
      <c r="A92" s="20">
        <v>86</v>
      </c>
      <c r="B92" s="21" t="s">
        <v>121</v>
      </c>
      <c r="C92" s="23">
        <v>23</v>
      </c>
      <c r="D92" s="23">
        <v>25.8</v>
      </c>
      <c r="E92" s="23">
        <v>32</v>
      </c>
      <c r="F92" s="23">
        <v>38.1</v>
      </c>
      <c r="G92" s="30">
        <v>35.2</v>
      </c>
      <c r="H92" s="23">
        <v>30.3</v>
      </c>
      <c r="I92" s="23">
        <v>25.6</v>
      </c>
      <c r="J92" s="23">
        <v>19.4</v>
      </c>
      <c r="K92" s="22">
        <v>18.1</v>
      </c>
      <c r="L92" s="30">
        <v>12</v>
      </c>
      <c r="M92" s="23">
        <v>8.8</v>
      </c>
      <c r="N92" s="31">
        <v>6.8</v>
      </c>
      <c r="O92" s="31">
        <v>5.7</v>
      </c>
      <c r="P92" s="31">
        <v>4.9</v>
      </c>
      <c r="Q92" s="32">
        <v>3.4</v>
      </c>
      <c r="R92" s="31">
        <v>1.1</v>
      </c>
      <c r="S92" s="26">
        <v>-1.3</v>
      </c>
      <c r="T92" s="35">
        <v>-2.9</v>
      </c>
      <c r="U92" s="35">
        <v>-3.7</v>
      </c>
      <c r="V92" s="36">
        <v>-3.9</v>
      </c>
      <c r="W92" s="28">
        <f t="shared" si="5"/>
        <v>0.0017041455874604369</v>
      </c>
      <c r="X92" s="28">
        <f>SUM(X$41,$W$46:$W92)</f>
        <v>51.50453026378333</v>
      </c>
      <c r="Y92" s="29">
        <v>0.111</v>
      </c>
    </row>
    <row r="93" spans="1:25" ht="12.75">
      <c r="A93" s="20">
        <v>87</v>
      </c>
      <c r="B93" s="21" t="s">
        <v>129</v>
      </c>
      <c r="C93" s="23">
        <v>23.8</v>
      </c>
      <c r="D93" s="23">
        <v>26.4</v>
      </c>
      <c r="E93" s="23">
        <v>28.6</v>
      </c>
      <c r="F93" s="23">
        <v>26.3</v>
      </c>
      <c r="G93" s="30">
        <v>24.8</v>
      </c>
      <c r="H93" s="23">
        <v>26.7</v>
      </c>
      <c r="I93" s="23">
        <v>26</v>
      </c>
      <c r="J93" s="23">
        <v>23.5</v>
      </c>
      <c r="K93" s="22">
        <v>18.1</v>
      </c>
      <c r="L93" s="30">
        <v>13.1</v>
      </c>
      <c r="M93" s="23">
        <v>11.6</v>
      </c>
      <c r="N93" s="31">
        <v>11.1</v>
      </c>
      <c r="O93" s="31">
        <v>10.2</v>
      </c>
      <c r="P93" s="31">
        <v>9.2</v>
      </c>
      <c r="Q93" s="32">
        <v>8</v>
      </c>
      <c r="R93" s="31">
        <v>6.1</v>
      </c>
      <c r="S93" s="31">
        <v>4.5</v>
      </c>
      <c r="T93" s="31">
        <v>3.4</v>
      </c>
      <c r="U93" s="31">
        <v>2.3</v>
      </c>
      <c r="V93" s="32">
        <v>1.2</v>
      </c>
      <c r="W93" s="28">
        <f t="shared" si="5"/>
        <v>0.15513865911070013</v>
      </c>
      <c r="X93" s="28">
        <f>SUM(X$41,$W$46:$W93)</f>
        <v>51.65966892289403</v>
      </c>
      <c r="Y93" s="29">
        <v>10.105</v>
      </c>
    </row>
    <row r="94" spans="1:25" ht="12.75">
      <c r="A94" s="20">
        <v>88</v>
      </c>
      <c r="B94" s="21" t="s">
        <v>86</v>
      </c>
      <c r="C94" s="23">
        <v>19.8</v>
      </c>
      <c r="D94" s="23">
        <v>21</v>
      </c>
      <c r="E94" s="23">
        <v>25.7</v>
      </c>
      <c r="F94" s="23">
        <v>25.1</v>
      </c>
      <c r="G94" s="30">
        <v>27.2</v>
      </c>
      <c r="H94" s="23">
        <v>21.4</v>
      </c>
      <c r="I94" s="23">
        <v>19.5</v>
      </c>
      <c r="J94" s="23">
        <v>18.9</v>
      </c>
      <c r="K94" s="22">
        <v>18.3</v>
      </c>
      <c r="L94" s="30">
        <v>16.1</v>
      </c>
      <c r="M94" s="23">
        <v>12.8</v>
      </c>
      <c r="N94" s="31">
        <v>10.9</v>
      </c>
      <c r="O94" s="31">
        <v>9.6</v>
      </c>
      <c r="P94" s="31">
        <v>8.4</v>
      </c>
      <c r="Q94" s="32">
        <v>7.1</v>
      </c>
      <c r="R94" s="31">
        <v>6</v>
      </c>
      <c r="S94" s="31">
        <v>4.9</v>
      </c>
      <c r="T94" s="31">
        <v>3.8</v>
      </c>
      <c r="U94" s="31">
        <v>2.9</v>
      </c>
      <c r="V94" s="32">
        <v>2</v>
      </c>
      <c r="W94" s="28">
        <f t="shared" si="5"/>
        <v>0.003592523130322002</v>
      </c>
      <c r="X94" s="28">
        <f>SUM(X$41,$W$46:$W94)</f>
        <v>51.66326144602435</v>
      </c>
      <c r="Y94" s="29">
        <v>0.234</v>
      </c>
    </row>
    <row r="95" spans="1:25" ht="12.75">
      <c r="A95" s="20">
        <v>89</v>
      </c>
      <c r="B95" s="21" t="s">
        <v>173</v>
      </c>
      <c r="C95" s="23">
        <v>28.6</v>
      </c>
      <c r="D95" s="23">
        <v>29.5</v>
      </c>
      <c r="E95" s="23">
        <v>33.5</v>
      </c>
      <c r="F95" s="23">
        <v>26.1</v>
      </c>
      <c r="G95" s="30">
        <v>19.6</v>
      </c>
      <c r="H95" s="23">
        <v>18.3</v>
      </c>
      <c r="I95" s="23">
        <v>19.2</v>
      </c>
      <c r="J95" s="23">
        <v>19.9</v>
      </c>
      <c r="K95" s="22">
        <v>18.6</v>
      </c>
      <c r="L95" s="30">
        <v>12</v>
      </c>
      <c r="M95" s="23">
        <v>7.4</v>
      </c>
      <c r="N95" s="31">
        <v>8.6</v>
      </c>
      <c r="O95" s="31">
        <v>8.8</v>
      </c>
      <c r="P95" s="31">
        <v>7.7</v>
      </c>
      <c r="Q95" s="32">
        <v>5.3</v>
      </c>
      <c r="R95" s="31">
        <v>2.9</v>
      </c>
      <c r="S95" s="31">
        <v>1.3</v>
      </c>
      <c r="T95" s="31">
        <v>0.5</v>
      </c>
      <c r="U95" s="31">
        <v>-0.3000000000000007</v>
      </c>
      <c r="V95" s="32">
        <v>-1.5</v>
      </c>
      <c r="W95" s="28">
        <f t="shared" si="5"/>
        <v>0.1282254409591853</v>
      </c>
      <c r="X95" s="28">
        <f>SUM(X$41,$W$46:$W95)</f>
        <v>51.791486886983535</v>
      </c>
      <c r="Y95" s="29">
        <v>8.352</v>
      </c>
    </row>
    <row r="96" spans="1:25" ht="12.75">
      <c r="A96" s="20">
        <v>90</v>
      </c>
      <c r="B96" s="21" t="s">
        <v>198</v>
      </c>
      <c r="C96" s="23">
        <v>34</v>
      </c>
      <c r="D96" s="23">
        <v>33.8</v>
      </c>
      <c r="E96" s="23">
        <v>35.5</v>
      </c>
      <c r="F96" s="23">
        <v>43.4</v>
      </c>
      <c r="G96" s="30">
        <v>39.4</v>
      </c>
      <c r="H96" s="23">
        <v>35.9</v>
      </c>
      <c r="I96" s="23">
        <v>31.4</v>
      </c>
      <c r="J96" s="23">
        <v>25.7</v>
      </c>
      <c r="K96" s="22">
        <v>18.6</v>
      </c>
      <c r="L96" s="30">
        <v>18.8</v>
      </c>
      <c r="M96" s="23">
        <v>16.9</v>
      </c>
      <c r="N96" s="31">
        <v>16</v>
      </c>
      <c r="O96" s="31">
        <v>14.2</v>
      </c>
      <c r="P96" s="31">
        <v>12</v>
      </c>
      <c r="Q96" s="32">
        <v>10.3</v>
      </c>
      <c r="R96" s="31">
        <v>8.9</v>
      </c>
      <c r="S96" s="31">
        <v>7.9</v>
      </c>
      <c r="T96" s="31">
        <v>6.8</v>
      </c>
      <c r="U96" s="31">
        <v>5.4</v>
      </c>
      <c r="V96" s="32">
        <v>4</v>
      </c>
      <c r="W96" s="28">
        <f t="shared" si="5"/>
        <v>0.04145218996525387</v>
      </c>
      <c r="X96" s="28">
        <f>SUM(X$41,$W$46:$W96)</f>
        <v>51.83293907694879</v>
      </c>
      <c r="Y96" s="29">
        <v>2.7</v>
      </c>
    </row>
    <row r="97" spans="1:25" ht="12.75">
      <c r="A97" s="20">
        <v>91</v>
      </c>
      <c r="B97" s="21" t="s">
        <v>119</v>
      </c>
      <c r="C97" s="23">
        <v>23</v>
      </c>
      <c r="D97" s="23">
        <v>24.4</v>
      </c>
      <c r="E97" s="23">
        <v>24.9</v>
      </c>
      <c r="F97" s="23">
        <v>23.4</v>
      </c>
      <c r="G97" s="30">
        <v>24.6</v>
      </c>
      <c r="H97" s="23">
        <v>24.1</v>
      </c>
      <c r="I97" s="23">
        <v>23.9</v>
      </c>
      <c r="J97" s="23">
        <v>21.6</v>
      </c>
      <c r="K97" s="22">
        <v>19.5</v>
      </c>
      <c r="L97" s="30">
        <v>16.1</v>
      </c>
      <c r="M97" s="23">
        <v>10.6</v>
      </c>
      <c r="N97" s="31">
        <v>5.3</v>
      </c>
      <c r="O97" s="31">
        <v>3.8</v>
      </c>
      <c r="P97" s="31">
        <v>3.8</v>
      </c>
      <c r="Q97" s="32">
        <v>3.7</v>
      </c>
      <c r="R97" s="31">
        <v>3.4</v>
      </c>
      <c r="S97" s="31">
        <v>2.7</v>
      </c>
      <c r="T97" s="31">
        <v>2.1</v>
      </c>
      <c r="U97" s="31">
        <v>1.7</v>
      </c>
      <c r="V97" s="32">
        <v>1.5</v>
      </c>
      <c r="W97" s="28">
        <f t="shared" si="5"/>
        <v>0.7359913091645575</v>
      </c>
      <c r="X97" s="28">
        <f>SUM(X$41,$W$46:$W97)</f>
        <v>52.56893038611335</v>
      </c>
      <c r="Y97" s="29">
        <v>47.939</v>
      </c>
    </row>
    <row r="98" spans="1:25" ht="12.75">
      <c r="A98" s="20">
        <v>92</v>
      </c>
      <c r="B98" s="21" t="s">
        <v>183</v>
      </c>
      <c r="C98" s="23">
        <v>31.1</v>
      </c>
      <c r="D98" s="23">
        <v>32.1</v>
      </c>
      <c r="E98" s="23">
        <v>32.6</v>
      </c>
      <c r="F98" s="23">
        <v>30.8</v>
      </c>
      <c r="G98" s="30">
        <v>25.8</v>
      </c>
      <c r="H98" s="23">
        <v>24.9</v>
      </c>
      <c r="I98" s="23">
        <v>23.2</v>
      </c>
      <c r="J98" s="23">
        <v>21.4</v>
      </c>
      <c r="K98" s="22">
        <v>19.8</v>
      </c>
      <c r="L98" s="30">
        <v>17.9</v>
      </c>
      <c r="M98" s="23">
        <v>15.6</v>
      </c>
      <c r="N98" s="31">
        <v>13.2</v>
      </c>
      <c r="O98" s="31">
        <v>11.8</v>
      </c>
      <c r="P98" s="31">
        <v>10.4</v>
      </c>
      <c r="Q98" s="32">
        <v>9</v>
      </c>
      <c r="R98" s="31">
        <v>7.5</v>
      </c>
      <c r="S98" s="31">
        <v>6</v>
      </c>
      <c r="T98" s="31">
        <v>4.6</v>
      </c>
      <c r="U98" s="31">
        <v>3.3</v>
      </c>
      <c r="V98" s="32">
        <v>2.1</v>
      </c>
      <c r="W98" s="28">
        <f t="shared" si="5"/>
        <v>0.690040788954926</v>
      </c>
      <c r="X98" s="28">
        <f>SUM(X$41,$W$46:$W98)</f>
        <v>53.258971175068275</v>
      </c>
      <c r="Y98" s="29">
        <v>44.946</v>
      </c>
    </row>
    <row r="99" spans="1:25" ht="12.75">
      <c r="A99" s="20">
        <v>93</v>
      </c>
      <c r="B99" s="21" t="s">
        <v>150</v>
      </c>
      <c r="C99" s="23">
        <v>26.6</v>
      </c>
      <c r="D99" s="23">
        <v>29.4</v>
      </c>
      <c r="E99" s="23">
        <v>30.6</v>
      </c>
      <c r="F99" s="23">
        <v>30.4</v>
      </c>
      <c r="G99" s="30">
        <v>28.1</v>
      </c>
      <c r="H99" s="23">
        <v>24.7</v>
      </c>
      <c r="I99" s="23">
        <v>22.9</v>
      </c>
      <c r="J99" s="23">
        <v>21.9</v>
      </c>
      <c r="K99" s="22">
        <v>19.8</v>
      </c>
      <c r="L99" s="30">
        <v>19.1</v>
      </c>
      <c r="M99" s="23">
        <v>17.7</v>
      </c>
      <c r="N99" s="31">
        <v>15.8</v>
      </c>
      <c r="O99" s="31">
        <v>14</v>
      </c>
      <c r="P99" s="31">
        <v>12.4</v>
      </c>
      <c r="Q99" s="32">
        <v>11</v>
      </c>
      <c r="R99" s="31">
        <v>9.6</v>
      </c>
      <c r="S99" s="31">
        <v>8</v>
      </c>
      <c r="T99" s="31">
        <v>6.5</v>
      </c>
      <c r="U99" s="31">
        <v>5.1</v>
      </c>
      <c r="V99" s="32">
        <v>3.9</v>
      </c>
      <c r="W99" s="28">
        <f t="shared" si="5"/>
        <v>0.0496198066547039</v>
      </c>
      <c r="X99" s="28">
        <f>SUM(X$41,$W$46:$W99)</f>
        <v>53.30859098172298</v>
      </c>
      <c r="Y99" s="29">
        <v>3.232</v>
      </c>
    </row>
    <row r="100" spans="1:25" ht="12.75">
      <c r="A100" s="20">
        <v>94</v>
      </c>
      <c r="B100" s="21" t="s">
        <v>143</v>
      </c>
      <c r="C100" s="23">
        <v>25.5</v>
      </c>
      <c r="D100" s="23">
        <v>28.6</v>
      </c>
      <c r="E100" s="23">
        <v>30.7</v>
      </c>
      <c r="F100" s="23">
        <v>32.7</v>
      </c>
      <c r="G100" s="30">
        <v>34.2</v>
      </c>
      <c r="H100" s="23">
        <v>34.6</v>
      </c>
      <c r="I100" s="23">
        <v>34.7</v>
      </c>
      <c r="J100" s="23">
        <v>24.5</v>
      </c>
      <c r="K100" s="22">
        <v>20</v>
      </c>
      <c r="L100" s="30">
        <v>19.8</v>
      </c>
      <c r="M100" s="23">
        <v>19.9</v>
      </c>
      <c r="N100" s="31">
        <v>19.3</v>
      </c>
      <c r="O100" s="31">
        <v>17.2</v>
      </c>
      <c r="P100" s="31">
        <v>14</v>
      </c>
      <c r="Q100" s="32">
        <v>10.7</v>
      </c>
      <c r="R100" s="31">
        <v>8.5</v>
      </c>
      <c r="S100" s="31">
        <v>7.6</v>
      </c>
      <c r="T100" s="31">
        <v>7.4</v>
      </c>
      <c r="U100" s="31">
        <v>6.5</v>
      </c>
      <c r="V100" s="32">
        <v>5</v>
      </c>
      <c r="W100" s="28">
        <f t="shared" si="5"/>
        <v>0.09085705933865645</v>
      </c>
      <c r="X100" s="28">
        <f>SUM(X$41,$W$46:$W100)</f>
        <v>53.39944804106164</v>
      </c>
      <c r="Y100" s="29">
        <v>5.918</v>
      </c>
    </row>
    <row r="101" spans="1:25" ht="12.75">
      <c r="A101" s="20">
        <v>95</v>
      </c>
      <c r="B101" s="21" t="s">
        <v>135</v>
      </c>
      <c r="C101" s="23">
        <v>24.7</v>
      </c>
      <c r="D101" s="23">
        <v>27.7</v>
      </c>
      <c r="E101" s="23">
        <v>30.5</v>
      </c>
      <c r="F101" s="23">
        <v>30.8</v>
      </c>
      <c r="G101" s="30">
        <v>29.9</v>
      </c>
      <c r="H101" s="23">
        <v>26.4</v>
      </c>
      <c r="I101" s="23">
        <v>26.6</v>
      </c>
      <c r="J101" s="23">
        <v>23.4</v>
      </c>
      <c r="K101" s="22">
        <v>20.1</v>
      </c>
      <c r="L101" s="30">
        <v>17</v>
      </c>
      <c r="M101" s="23">
        <v>14.9</v>
      </c>
      <c r="N101" s="31">
        <v>14.7</v>
      </c>
      <c r="O101" s="31">
        <v>14</v>
      </c>
      <c r="P101" s="31">
        <v>12.5</v>
      </c>
      <c r="Q101" s="32">
        <v>10.5</v>
      </c>
      <c r="R101" s="31">
        <v>8.5</v>
      </c>
      <c r="S101" s="31">
        <v>7</v>
      </c>
      <c r="T101" s="31">
        <v>5.7</v>
      </c>
      <c r="U101" s="31">
        <v>4.8</v>
      </c>
      <c r="V101" s="32">
        <v>3.7</v>
      </c>
      <c r="W101" s="28">
        <f t="shared" si="5"/>
        <v>0.46817945666311733</v>
      </c>
      <c r="X101" s="28">
        <f>SUM(X$41,$W$46:$W101)</f>
        <v>53.867627497724754</v>
      </c>
      <c r="Y101" s="29">
        <v>30.495</v>
      </c>
    </row>
    <row r="102" spans="1:25" ht="12.75">
      <c r="A102" s="20">
        <v>96</v>
      </c>
      <c r="B102" s="21" t="s">
        <v>111</v>
      </c>
      <c r="C102" s="23">
        <v>22</v>
      </c>
      <c r="D102" s="23">
        <v>24.1</v>
      </c>
      <c r="E102" s="23">
        <v>26.3</v>
      </c>
      <c r="F102" s="23">
        <v>27.5</v>
      </c>
      <c r="G102" s="30">
        <v>28.4</v>
      </c>
      <c r="H102" s="23">
        <v>27.8</v>
      </c>
      <c r="I102" s="23">
        <v>27.6</v>
      </c>
      <c r="J102" s="23">
        <v>26.6</v>
      </c>
      <c r="K102" s="22">
        <v>20.2</v>
      </c>
      <c r="L102" s="30">
        <v>14</v>
      </c>
      <c r="M102" s="23">
        <v>12.8</v>
      </c>
      <c r="N102" s="31">
        <v>11.8</v>
      </c>
      <c r="O102" s="31">
        <v>11.6</v>
      </c>
      <c r="P102" s="31">
        <v>10.1</v>
      </c>
      <c r="Q102" s="32">
        <v>8.2</v>
      </c>
      <c r="R102" s="31">
        <v>6.5</v>
      </c>
      <c r="S102" s="31">
        <v>5.2</v>
      </c>
      <c r="T102" s="31">
        <v>4.1</v>
      </c>
      <c r="U102" s="31">
        <v>2.8</v>
      </c>
      <c r="V102" s="32">
        <v>1.3</v>
      </c>
      <c r="W102" s="28">
        <f t="shared" si="5"/>
        <v>0.03962522307419268</v>
      </c>
      <c r="X102" s="28">
        <f>SUM(X$41,$W$46:$W102)</f>
        <v>53.907252720798944</v>
      </c>
      <c r="Y102" s="29">
        <v>2.581</v>
      </c>
    </row>
    <row r="103" spans="1:25" ht="12.75">
      <c r="A103" s="20">
        <v>97</v>
      </c>
      <c r="B103" s="21" t="s">
        <v>156</v>
      </c>
      <c r="C103" s="23">
        <v>27</v>
      </c>
      <c r="D103" s="23">
        <v>32.2</v>
      </c>
      <c r="E103" s="23">
        <v>33.1</v>
      </c>
      <c r="F103" s="23">
        <v>34.1</v>
      </c>
      <c r="G103" s="30">
        <v>27.8</v>
      </c>
      <c r="H103" s="23">
        <v>24.2</v>
      </c>
      <c r="I103" s="23">
        <v>24.4</v>
      </c>
      <c r="J103" s="23">
        <v>24.3</v>
      </c>
      <c r="K103" s="22">
        <v>20.4</v>
      </c>
      <c r="L103" s="30">
        <v>16.6</v>
      </c>
      <c r="M103" s="23">
        <v>14.4</v>
      </c>
      <c r="N103" s="31">
        <v>13.1</v>
      </c>
      <c r="O103" s="31">
        <v>12</v>
      </c>
      <c r="P103" s="31">
        <v>10.5</v>
      </c>
      <c r="Q103" s="32">
        <v>8.5</v>
      </c>
      <c r="R103" s="31">
        <v>6.8</v>
      </c>
      <c r="S103" s="31">
        <v>5.3</v>
      </c>
      <c r="T103" s="31">
        <v>4.4</v>
      </c>
      <c r="U103" s="31">
        <v>3.4</v>
      </c>
      <c r="V103" s="32">
        <v>2.4</v>
      </c>
      <c r="W103" s="28">
        <f t="shared" si="5"/>
        <v>0.003930281715224071</v>
      </c>
      <c r="X103" s="28">
        <f>SUM(X$41,$W$46:$W103)</f>
        <v>53.91118300251417</v>
      </c>
      <c r="Y103" s="29">
        <v>0.256</v>
      </c>
    </row>
    <row r="104" spans="1:25" ht="12.75">
      <c r="A104" s="20">
        <v>98</v>
      </c>
      <c r="B104" s="21" t="s">
        <v>184</v>
      </c>
      <c r="C104" s="23">
        <v>31.1</v>
      </c>
      <c r="D104" s="23">
        <v>33.2</v>
      </c>
      <c r="E104" s="23">
        <v>34.1</v>
      </c>
      <c r="F104" s="23">
        <v>28.1</v>
      </c>
      <c r="G104" s="30">
        <v>23.7</v>
      </c>
      <c r="H104" s="23">
        <v>24.5</v>
      </c>
      <c r="I104" s="23">
        <v>25.3</v>
      </c>
      <c r="J104" s="23">
        <v>24.5</v>
      </c>
      <c r="K104" s="22">
        <v>20.6</v>
      </c>
      <c r="L104" s="30">
        <v>17.6</v>
      </c>
      <c r="M104" s="23">
        <v>15.2</v>
      </c>
      <c r="N104" s="31">
        <v>13.7</v>
      </c>
      <c r="O104" s="31">
        <v>11.9</v>
      </c>
      <c r="P104" s="31">
        <v>10.3</v>
      </c>
      <c r="Q104" s="32">
        <v>9</v>
      </c>
      <c r="R104" s="31">
        <v>7.6</v>
      </c>
      <c r="S104" s="31">
        <v>6.2</v>
      </c>
      <c r="T104" s="31">
        <v>4.8</v>
      </c>
      <c r="U104" s="31">
        <v>3.5</v>
      </c>
      <c r="V104" s="32">
        <v>2.2</v>
      </c>
      <c r="W104" s="28">
        <f t="shared" si="5"/>
        <v>0.06643097258505684</v>
      </c>
      <c r="X104" s="28">
        <f>SUM(X$41,$W$46:$W104)</f>
        <v>53.97761397509923</v>
      </c>
      <c r="Y104" s="29">
        <v>4.327</v>
      </c>
    </row>
    <row r="105" spans="1:25" ht="12.75">
      <c r="A105" s="20">
        <v>99</v>
      </c>
      <c r="B105" s="21" t="s">
        <v>68</v>
      </c>
      <c r="C105" s="23">
        <v>17.3</v>
      </c>
      <c r="D105" s="23">
        <v>19</v>
      </c>
      <c r="E105" s="23">
        <v>20.5</v>
      </c>
      <c r="F105" s="23">
        <v>21.4</v>
      </c>
      <c r="G105" s="30">
        <v>22.2</v>
      </c>
      <c r="H105" s="23">
        <v>23</v>
      </c>
      <c r="I105" s="23">
        <v>22.7</v>
      </c>
      <c r="J105" s="23">
        <v>21.9</v>
      </c>
      <c r="K105" s="22">
        <v>20.9</v>
      </c>
      <c r="L105" s="30">
        <v>18.6</v>
      </c>
      <c r="M105" s="23">
        <v>16.4</v>
      </c>
      <c r="N105" s="31">
        <v>14.8</v>
      </c>
      <c r="O105" s="31">
        <v>13.2</v>
      </c>
      <c r="P105" s="31">
        <v>11.6</v>
      </c>
      <c r="Q105" s="32">
        <v>9.8</v>
      </c>
      <c r="R105" s="31">
        <v>8.1</v>
      </c>
      <c r="S105" s="31">
        <v>6.4</v>
      </c>
      <c r="T105" s="31">
        <v>5.6</v>
      </c>
      <c r="U105" s="31">
        <v>4.5</v>
      </c>
      <c r="V105" s="32">
        <v>3.3</v>
      </c>
      <c r="W105" s="28">
        <f t="shared" si="5"/>
        <v>17.416106908575514</v>
      </c>
      <c r="X105" s="28">
        <f>SUM(X$41,$W$46:$W105)</f>
        <v>71.39372088367475</v>
      </c>
      <c r="Y105" s="29">
        <v>1134.403</v>
      </c>
    </row>
    <row r="106" spans="1:25" ht="12.75">
      <c r="A106" s="20">
        <v>100</v>
      </c>
      <c r="B106" s="21" t="s">
        <v>138</v>
      </c>
      <c r="C106" s="23">
        <v>25</v>
      </c>
      <c r="D106" s="23">
        <v>26.8</v>
      </c>
      <c r="E106" s="23">
        <v>26.3</v>
      </c>
      <c r="F106" s="23">
        <v>26.3</v>
      </c>
      <c r="G106" s="30">
        <v>23.1</v>
      </c>
      <c r="H106" s="23">
        <v>23.1</v>
      </c>
      <c r="I106" s="23">
        <v>25.5</v>
      </c>
      <c r="J106" s="23">
        <v>26.5</v>
      </c>
      <c r="K106" s="22">
        <v>20.9</v>
      </c>
      <c r="L106" s="30">
        <v>17.2</v>
      </c>
      <c r="M106" s="23">
        <v>15.3</v>
      </c>
      <c r="N106" s="31">
        <v>14.8</v>
      </c>
      <c r="O106" s="31">
        <v>13.3</v>
      </c>
      <c r="P106" s="31">
        <v>11.3</v>
      </c>
      <c r="Q106" s="32">
        <v>9.8</v>
      </c>
      <c r="R106" s="31">
        <v>8.8</v>
      </c>
      <c r="S106" s="31">
        <v>8</v>
      </c>
      <c r="T106" s="31">
        <v>7.1</v>
      </c>
      <c r="U106" s="31">
        <v>5.9</v>
      </c>
      <c r="V106" s="32">
        <v>4.5</v>
      </c>
      <c r="W106" s="28">
        <f t="shared" si="5"/>
        <v>0.06300732874718588</v>
      </c>
      <c r="X106" s="28">
        <f>SUM(X$41,$W$46:$W106)</f>
        <v>71.45672821242194</v>
      </c>
      <c r="Y106" s="29">
        <v>4.104</v>
      </c>
    </row>
    <row r="107" spans="1:25" ht="12.75">
      <c r="A107" s="20">
        <v>101</v>
      </c>
      <c r="B107" s="21" t="s">
        <v>79</v>
      </c>
      <c r="C107" s="23">
        <v>19.2</v>
      </c>
      <c r="D107" s="23">
        <v>23.1</v>
      </c>
      <c r="E107" s="23">
        <v>24.7</v>
      </c>
      <c r="F107" s="23">
        <v>20.4</v>
      </c>
      <c r="G107" s="30">
        <v>20.7</v>
      </c>
      <c r="H107" s="23">
        <v>20.3</v>
      </c>
      <c r="I107" s="23">
        <v>24</v>
      </c>
      <c r="J107" s="23">
        <v>25.5</v>
      </c>
      <c r="K107" s="22">
        <v>21</v>
      </c>
      <c r="L107" s="30">
        <v>16</v>
      </c>
      <c r="M107" s="23">
        <v>13.1</v>
      </c>
      <c r="N107" s="31">
        <v>13.7</v>
      </c>
      <c r="O107" s="31">
        <v>12.8</v>
      </c>
      <c r="P107" s="31">
        <v>10.7</v>
      </c>
      <c r="Q107" s="32">
        <v>8.5</v>
      </c>
      <c r="R107" s="31">
        <v>6.7</v>
      </c>
      <c r="S107" s="31">
        <v>5.8</v>
      </c>
      <c r="T107" s="31">
        <v>4.8</v>
      </c>
      <c r="U107" s="31">
        <v>3.4</v>
      </c>
      <c r="V107" s="32">
        <v>2</v>
      </c>
      <c r="W107" s="28">
        <f t="shared" si="5"/>
        <v>0.0798952579922893</v>
      </c>
      <c r="X107" s="28">
        <f>SUM(X$41,$W$46:$W107)</f>
        <v>71.53662347041423</v>
      </c>
      <c r="Y107" s="29">
        <v>5.204</v>
      </c>
    </row>
    <row r="108" spans="1:25" ht="12.75">
      <c r="A108" s="20">
        <v>102</v>
      </c>
      <c r="B108" s="21" t="s">
        <v>134</v>
      </c>
      <c r="C108" s="23">
        <v>24.6</v>
      </c>
      <c r="D108" s="23">
        <v>23.8</v>
      </c>
      <c r="E108" s="23">
        <v>25</v>
      </c>
      <c r="F108" s="23">
        <v>23.2</v>
      </c>
      <c r="G108" s="30">
        <v>24.4</v>
      </c>
      <c r="H108" s="23">
        <v>25.3</v>
      </c>
      <c r="I108" s="23">
        <v>25.3</v>
      </c>
      <c r="J108" s="23">
        <v>24.8</v>
      </c>
      <c r="K108" s="22">
        <v>21.1</v>
      </c>
      <c r="L108" s="30">
        <v>20.2</v>
      </c>
      <c r="M108" s="23">
        <v>19.6</v>
      </c>
      <c r="N108" s="31">
        <v>18.6</v>
      </c>
      <c r="O108" s="31">
        <v>17.1</v>
      </c>
      <c r="P108" s="31">
        <v>15.2</v>
      </c>
      <c r="Q108" s="32">
        <v>13.3</v>
      </c>
      <c r="R108" s="31">
        <v>11.7</v>
      </c>
      <c r="S108" s="31">
        <v>10.5</v>
      </c>
      <c r="T108" s="31">
        <v>9.1</v>
      </c>
      <c r="U108" s="31">
        <v>7.6</v>
      </c>
      <c r="V108" s="32">
        <v>6.2</v>
      </c>
      <c r="W108" s="28">
        <f t="shared" si="5"/>
        <v>1.1184414959143496</v>
      </c>
      <c r="X108" s="28">
        <f>SUM(X$41,$W$46:$W108)</f>
        <v>72.65506496632858</v>
      </c>
      <c r="Y108" s="29">
        <v>72.85</v>
      </c>
    </row>
    <row r="109" spans="1:25" ht="12.75">
      <c r="A109" s="20">
        <v>103</v>
      </c>
      <c r="B109" s="21" t="s">
        <v>43</v>
      </c>
      <c r="C109" s="25">
        <v>14</v>
      </c>
      <c r="D109" s="23">
        <v>15.8</v>
      </c>
      <c r="E109" s="23">
        <v>17.2</v>
      </c>
      <c r="F109" s="23">
        <v>18.5</v>
      </c>
      <c r="G109" s="30">
        <v>17.5</v>
      </c>
      <c r="H109" s="23">
        <v>18.8</v>
      </c>
      <c r="I109" s="23">
        <v>20.3</v>
      </c>
      <c r="J109" s="23">
        <v>23.1</v>
      </c>
      <c r="K109" s="22">
        <v>21.2</v>
      </c>
      <c r="L109" s="30">
        <v>22.6</v>
      </c>
      <c r="M109" s="23">
        <v>23.4</v>
      </c>
      <c r="N109" s="31">
        <v>24.1</v>
      </c>
      <c r="O109" s="31">
        <v>23.9</v>
      </c>
      <c r="P109" s="31">
        <v>23.3</v>
      </c>
      <c r="Q109" s="32">
        <v>22.8</v>
      </c>
      <c r="R109" s="31">
        <v>21.8</v>
      </c>
      <c r="S109" s="31">
        <v>20.3</v>
      </c>
      <c r="T109" s="31">
        <v>18.6</v>
      </c>
      <c r="U109" s="31">
        <v>16.9</v>
      </c>
      <c r="V109" s="32">
        <v>15.5</v>
      </c>
      <c r="W109" s="28">
        <f t="shared" si="5"/>
        <v>0.08575997523922523</v>
      </c>
      <c r="X109" s="28">
        <f>SUM(X$41,$W$46:$W109)</f>
        <v>72.74082494156781</v>
      </c>
      <c r="Y109" s="29">
        <v>5.586</v>
      </c>
    </row>
    <row r="110" spans="1:25" ht="12.75">
      <c r="A110" s="20">
        <v>104</v>
      </c>
      <c r="B110" s="21" t="s">
        <v>193</v>
      </c>
      <c r="C110" s="23">
        <v>33</v>
      </c>
      <c r="D110" s="23">
        <v>35.2</v>
      </c>
      <c r="E110" s="23">
        <v>32.3</v>
      </c>
      <c r="F110" s="23">
        <v>28.3</v>
      </c>
      <c r="G110" s="30">
        <v>25.3</v>
      </c>
      <c r="H110" s="23">
        <v>26.6</v>
      </c>
      <c r="I110" s="23">
        <v>25.9</v>
      </c>
      <c r="J110" s="23">
        <v>23.6</v>
      </c>
      <c r="K110" s="22">
        <v>21.2</v>
      </c>
      <c r="L110" s="30">
        <v>19.3</v>
      </c>
      <c r="M110" s="23">
        <v>16.7</v>
      </c>
      <c r="N110" s="31">
        <v>14.5</v>
      </c>
      <c r="O110" s="31">
        <v>12.8</v>
      </c>
      <c r="P110" s="31">
        <v>11</v>
      </c>
      <c r="Q110" s="32">
        <v>9.5</v>
      </c>
      <c r="R110" s="31">
        <v>8.3</v>
      </c>
      <c r="S110" s="31">
        <v>7.1</v>
      </c>
      <c r="T110" s="31">
        <v>5.6</v>
      </c>
      <c r="U110" s="31">
        <v>4.2</v>
      </c>
      <c r="V110" s="32">
        <v>2.9</v>
      </c>
      <c r="W110" s="28">
        <f aca="true" t="shared" si="6" ref="W110:W141">100*$Y110/$Y$203</f>
        <v>0.012712004922677853</v>
      </c>
      <c r="X110" s="28">
        <f>SUM(X$41,$W$46:$W110)</f>
        <v>72.75353694649048</v>
      </c>
      <c r="Y110" s="29">
        <v>0.828</v>
      </c>
    </row>
    <row r="111" spans="1:25" ht="12.75">
      <c r="A111" s="20">
        <v>105</v>
      </c>
      <c r="B111" s="21" t="s">
        <v>118</v>
      </c>
      <c r="C111" s="23">
        <v>22.9</v>
      </c>
      <c r="D111" s="23">
        <v>26.8</v>
      </c>
      <c r="E111" s="23">
        <v>29.6</v>
      </c>
      <c r="F111" s="23">
        <v>26.4</v>
      </c>
      <c r="G111" s="30">
        <v>26.9</v>
      </c>
      <c r="H111" s="23">
        <v>24.9</v>
      </c>
      <c r="I111" s="23">
        <v>23.1</v>
      </c>
      <c r="J111" s="23">
        <v>22.1</v>
      </c>
      <c r="K111" s="22">
        <v>21.3</v>
      </c>
      <c r="L111" s="30">
        <v>19.2</v>
      </c>
      <c r="M111" s="23">
        <v>15.6</v>
      </c>
      <c r="N111" s="31">
        <v>13</v>
      </c>
      <c r="O111" s="31">
        <v>11.7</v>
      </c>
      <c r="P111" s="31">
        <v>10.8</v>
      </c>
      <c r="Q111" s="32">
        <v>9.7</v>
      </c>
      <c r="R111" s="31">
        <v>8.2</v>
      </c>
      <c r="S111" s="31">
        <v>6.5</v>
      </c>
      <c r="T111" s="31">
        <v>5</v>
      </c>
      <c r="U111" s="31">
        <v>3.8</v>
      </c>
      <c r="V111" s="32">
        <v>3</v>
      </c>
      <c r="W111" s="28">
        <f t="shared" si="6"/>
        <v>0.002594600038565891</v>
      </c>
      <c r="X111" s="28">
        <f>SUM(X$41,$W$46:$W111)</f>
        <v>72.75613154652905</v>
      </c>
      <c r="Y111" s="29">
        <v>0.169</v>
      </c>
    </row>
    <row r="112" spans="1:25" ht="12.75">
      <c r="A112" s="20">
        <v>106</v>
      </c>
      <c r="B112" s="21" t="s">
        <v>74</v>
      </c>
      <c r="C112" s="23">
        <v>18.8</v>
      </c>
      <c r="D112" s="23">
        <v>22.6</v>
      </c>
      <c r="E112" s="23">
        <v>24.8</v>
      </c>
      <c r="F112" s="23">
        <v>23.7</v>
      </c>
      <c r="G112" s="30">
        <v>22.3</v>
      </c>
      <c r="H112" s="23">
        <v>23.2</v>
      </c>
      <c r="I112" s="23">
        <v>22.8</v>
      </c>
      <c r="J112" s="23">
        <v>23.4</v>
      </c>
      <c r="K112" s="22">
        <v>21.3</v>
      </c>
      <c r="L112" s="30">
        <v>15.7</v>
      </c>
      <c r="M112" s="23">
        <v>15</v>
      </c>
      <c r="N112" s="31">
        <v>13.7</v>
      </c>
      <c r="O112" s="31">
        <v>12.5</v>
      </c>
      <c r="P112" s="31">
        <v>10.9</v>
      </c>
      <c r="Q112" s="32">
        <v>9.4</v>
      </c>
      <c r="R112" s="31">
        <v>7.9</v>
      </c>
      <c r="S112" s="31">
        <v>6.5</v>
      </c>
      <c r="T112" s="31">
        <v>5.2</v>
      </c>
      <c r="U112" s="31">
        <v>3.8</v>
      </c>
      <c r="V112" s="32">
        <v>2.4</v>
      </c>
      <c r="W112" s="28">
        <f t="shared" si="6"/>
        <v>1.3054215779835447</v>
      </c>
      <c r="X112" s="28">
        <f>SUM(X$41,$W$46:$W112)</f>
        <v>74.0615531245126</v>
      </c>
      <c r="Y112" s="29">
        <v>85.029</v>
      </c>
    </row>
    <row r="113" spans="1:25" ht="12.75">
      <c r="A113" s="20">
        <v>107</v>
      </c>
      <c r="B113" s="21" t="s">
        <v>148</v>
      </c>
      <c r="C113" s="23">
        <v>26.2</v>
      </c>
      <c r="D113" s="23">
        <v>27.7</v>
      </c>
      <c r="E113" s="23">
        <v>29.5</v>
      </c>
      <c r="F113" s="23">
        <v>29.7</v>
      </c>
      <c r="G113" s="30">
        <v>29.1</v>
      </c>
      <c r="H113" s="23">
        <v>28.4</v>
      </c>
      <c r="I113" s="23">
        <v>26.7</v>
      </c>
      <c r="J113" s="23">
        <v>24.2</v>
      </c>
      <c r="K113" s="22">
        <v>21.6</v>
      </c>
      <c r="L113" s="30">
        <v>20.4</v>
      </c>
      <c r="M113" s="23">
        <v>18.2</v>
      </c>
      <c r="N113" s="31">
        <v>15.9</v>
      </c>
      <c r="O113" s="31">
        <v>14</v>
      </c>
      <c r="P113" s="31">
        <v>12.4</v>
      </c>
      <c r="Q113" s="32">
        <v>10.8</v>
      </c>
      <c r="R113" s="31">
        <v>9.2</v>
      </c>
      <c r="S113" s="31">
        <v>7.7</v>
      </c>
      <c r="T113" s="31">
        <v>6.1</v>
      </c>
      <c r="U113" s="31">
        <v>4.7</v>
      </c>
      <c r="V113" s="32">
        <v>3.5</v>
      </c>
      <c r="W113" s="28">
        <f t="shared" si="6"/>
        <v>0.20052113079117806</v>
      </c>
      <c r="X113" s="28">
        <f>SUM(X$41,$W$46:$W113)</f>
        <v>74.26207425530377</v>
      </c>
      <c r="Y113" s="29">
        <v>13.061</v>
      </c>
    </row>
    <row r="114" spans="1:25" ht="12.75">
      <c r="A114" s="20">
        <v>108</v>
      </c>
      <c r="B114" s="21" t="s">
        <v>186</v>
      </c>
      <c r="C114" s="23">
        <v>31.4</v>
      </c>
      <c r="D114" s="23">
        <v>33.2</v>
      </c>
      <c r="E114" s="23">
        <v>33.2</v>
      </c>
      <c r="F114" s="23">
        <v>33.4</v>
      </c>
      <c r="G114" s="30">
        <v>33.5</v>
      </c>
      <c r="H114" s="23">
        <v>29.1</v>
      </c>
      <c r="I114" s="23">
        <v>25.4</v>
      </c>
      <c r="J114" s="23">
        <v>23.3</v>
      </c>
      <c r="K114" s="22">
        <v>21.9</v>
      </c>
      <c r="L114" s="30">
        <v>19</v>
      </c>
      <c r="M114" s="23">
        <v>16.7</v>
      </c>
      <c r="N114" s="31">
        <v>14.5</v>
      </c>
      <c r="O114" s="31">
        <v>12.5</v>
      </c>
      <c r="P114" s="31">
        <v>10.5</v>
      </c>
      <c r="Q114" s="32">
        <v>9.1</v>
      </c>
      <c r="R114" s="31">
        <v>7.8</v>
      </c>
      <c r="S114" s="31">
        <v>6.2</v>
      </c>
      <c r="T114" s="31">
        <v>4.6</v>
      </c>
      <c r="U114" s="31">
        <v>3.1</v>
      </c>
      <c r="V114" s="32">
        <v>1.6</v>
      </c>
      <c r="W114" s="28">
        <f t="shared" si="6"/>
        <v>1.6007607551545038</v>
      </c>
      <c r="X114" s="28">
        <f>SUM(X$41,$W$46:$W114)</f>
        <v>75.86283501045828</v>
      </c>
      <c r="Y114" s="29">
        <v>104.266</v>
      </c>
    </row>
    <row r="115" spans="1:25" ht="12.75">
      <c r="A115" s="20">
        <v>109</v>
      </c>
      <c r="B115" s="21" t="s">
        <v>191</v>
      </c>
      <c r="C115" s="23">
        <v>32.6</v>
      </c>
      <c r="D115" s="23">
        <v>35.3</v>
      </c>
      <c r="E115" s="23">
        <v>35.2</v>
      </c>
      <c r="F115" s="23">
        <v>32.9</v>
      </c>
      <c r="G115" s="30">
        <v>30</v>
      </c>
      <c r="H115" s="23">
        <v>27</v>
      </c>
      <c r="I115" s="23">
        <v>24.7</v>
      </c>
      <c r="J115" s="23">
        <v>23.1</v>
      </c>
      <c r="K115" s="22">
        <v>22.1</v>
      </c>
      <c r="L115" s="30">
        <v>20.7</v>
      </c>
      <c r="M115" s="23">
        <v>19.2</v>
      </c>
      <c r="N115" s="31">
        <v>17.6</v>
      </c>
      <c r="O115" s="31">
        <v>15.9</v>
      </c>
      <c r="P115" s="31">
        <v>14.4</v>
      </c>
      <c r="Q115" s="32">
        <v>12.8</v>
      </c>
      <c r="R115" s="31">
        <v>10.9</v>
      </c>
      <c r="S115" s="31">
        <v>9.1</v>
      </c>
      <c r="T115" s="31">
        <v>7.5</v>
      </c>
      <c r="U115" s="31">
        <v>6</v>
      </c>
      <c r="V115" s="32">
        <v>4.6</v>
      </c>
      <c r="W115" s="28">
        <f t="shared" si="6"/>
        <v>0.14538971813739043</v>
      </c>
      <c r="X115" s="28">
        <f>SUM(X$41,$W$46:$W115)</f>
        <v>76.00822472859568</v>
      </c>
      <c r="Y115" s="29">
        <v>9.47</v>
      </c>
    </row>
    <row r="116" spans="1:25" ht="12.75">
      <c r="A116" s="20">
        <v>110</v>
      </c>
      <c r="B116" s="21" t="s">
        <v>199</v>
      </c>
      <c r="C116" s="23">
        <v>34.1</v>
      </c>
      <c r="D116" s="23">
        <v>34.2</v>
      </c>
      <c r="E116" s="23">
        <v>35.7</v>
      </c>
      <c r="F116" s="23">
        <v>32.4</v>
      </c>
      <c r="G116" s="30">
        <v>28.6</v>
      </c>
      <c r="H116" s="23">
        <v>28.4</v>
      </c>
      <c r="I116" s="23">
        <v>26.5</v>
      </c>
      <c r="J116" s="23">
        <v>25.3</v>
      </c>
      <c r="K116" s="22">
        <v>22.1</v>
      </c>
      <c r="L116" s="30">
        <v>19.7</v>
      </c>
      <c r="M116" s="23">
        <v>17.9</v>
      </c>
      <c r="N116" s="31">
        <v>16.3</v>
      </c>
      <c r="O116" s="31">
        <v>14.7</v>
      </c>
      <c r="P116" s="31">
        <v>12.9</v>
      </c>
      <c r="Q116" s="32">
        <v>11.2</v>
      </c>
      <c r="R116" s="31">
        <v>9.6</v>
      </c>
      <c r="S116" s="31">
        <v>8</v>
      </c>
      <c r="T116" s="31">
        <v>6.6</v>
      </c>
      <c r="U116" s="31">
        <v>5.2</v>
      </c>
      <c r="V116" s="32">
        <v>4.1</v>
      </c>
      <c r="W116" s="28">
        <f t="shared" si="6"/>
        <v>0.4103152700042129</v>
      </c>
      <c r="X116" s="28">
        <f>SUM(X$41,$W$46:$W116)</f>
        <v>76.4185399985999</v>
      </c>
      <c r="Y116" s="29">
        <v>26.726</v>
      </c>
    </row>
    <row r="117" spans="1:25" ht="12.75">
      <c r="A117" s="20">
        <v>111</v>
      </c>
      <c r="B117" s="21" t="s">
        <v>142</v>
      </c>
      <c r="C117" s="23">
        <v>25.5</v>
      </c>
      <c r="D117" s="23">
        <v>27.1</v>
      </c>
      <c r="E117" s="23">
        <v>28.7</v>
      </c>
      <c r="F117" s="23">
        <v>28</v>
      </c>
      <c r="G117" s="30">
        <v>27.7</v>
      </c>
      <c r="H117" s="23">
        <v>27.1</v>
      </c>
      <c r="I117" s="23">
        <v>24.6</v>
      </c>
      <c r="J117" s="23">
        <v>23.4</v>
      </c>
      <c r="K117" s="22">
        <v>22.2</v>
      </c>
      <c r="L117" s="30">
        <v>19</v>
      </c>
      <c r="M117" s="23">
        <v>16</v>
      </c>
      <c r="N117" s="31">
        <v>14.8</v>
      </c>
      <c r="O117" s="31">
        <v>13.6</v>
      </c>
      <c r="P117" s="31">
        <v>12.3</v>
      </c>
      <c r="Q117" s="32">
        <v>10.6</v>
      </c>
      <c r="R117" s="31">
        <v>9.1</v>
      </c>
      <c r="S117" s="31">
        <v>7.6</v>
      </c>
      <c r="T117" s="31">
        <v>6.2</v>
      </c>
      <c r="U117" s="31">
        <v>4.8</v>
      </c>
      <c r="V117" s="32">
        <v>3.6</v>
      </c>
      <c r="W117" s="28">
        <f t="shared" si="6"/>
        <v>0.41872852930086446</v>
      </c>
      <c r="X117" s="28">
        <f>SUM(X$41,$W$46:$W117)</f>
        <v>76.83726852790076</v>
      </c>
      <c r="Y117" s="29">
        <v>27.274</v>
      </c>
    </row>
    <row r="118" spans="1:25" ht="12.75">
      <c r="A118" s="20">
        <v>112</v>
      </c>
      <c r="B118" s="21" t="s">
        <v>108</v>
      </c>
      <c r="C118" s="23">
        <v>21.6</v>
      </c>
      <c r="D118" s="23">
        <v>22.4</v>
      </c>
      <c r="E118" s="23">
        <v>23.6</v>
      </c>
      <c r="F118" s="23">
        <v>25.3</v>
      </c>
      <c r="G118" s="30">
        <v>27.6</v>
      </c>
      <c r="H118" s="23">
        <v>28.8</v>
      </c>
      <c r="I118" s="23">
        <v>25.2</v>
      </c>
      <c r="J118" s="23">
        <v>26.7</v>
      </c>
      <c r="K118" s="22">
        <v>22.2</v>
      </c>
      <c r="L118" s="30">
        <v>27.4</v>
      </c>
      <c r="M118" s="23">
        <v>27.3</v>
      </c>
      <c r="N118" s="31">
        <v>26.3</v>
      </c>
      <c r="O118" s="31">
        <v>25</v>
      </c>
      <c r="P118" s="31">
        <v>23.4</v>
      </c>
      <c r="Q118" s="32">
        <v>22.2</v>
      </c>
      <c r="R118" s="31">
        <v>20.9</v>
      </c>
      <c r="S118" s="31">
        <v>19.1</v>
      </c>
      <c r="T118" s="31">
        <v>17.4</v>
      </c>
      <c r="U118" s="31">
        <v>15.6</v>
      </c>
      <c r="V118" s="32">
        <v>14.3</v>
      </c>
      <c r="W118" s="28">
        <f t="shared" si="6"/>
        <v>0.12583042553897064</v>
      </c>
      <c r="X118" s="28">
        <f>SUM(X$41,$W$46:$W118)</f>
        <v>76.96309895343973</v>
      </c>
      <c r="Y118" s="29">
        <v>8.196</v>
      </c>
    </row>
    <row r="119" spans="1:25" ht="12.75">
      <c r="A119" s="20">
        <v>113</v>
      </c>
      <c r="B119" s="21" t="s">
        <v>87</v>
      </c>
      <c r="C119" s="23">
        <v>19.9</v>
      </c>
      <c r="D119" s="23">
        <v>22.8</v>
      </c>
      <c r="E119" s="23">
        <v>25.1</v>
      </c>
      <c r="F119" s="23">
        <v>25.5</v>
      </c>
      <c r="G119" s="30">
        <v>24.7</v>
      </c>
      <c r="H119" s="23">
        <v>23.6</v>
      </c>
      <c r="I119" s="23">
        <v>24.9</v>
      </c>
      <c r="J119" s="23">
        <v>23.7</v>
      </c>
      <c r="K119" s="22">
        <v>22.5</v>
      </c>
      <c r="L119" s="30">
        <v>20.2</v>
      </c>
      <c r="M119" s="23">
        <v>19.6</v>
      </c>
      <c r="N119" s="31">
        <v>17.3</v>
      </c>
      <c r="O119" s="31">
        <v>16.1</v>
      </c>
      <c r="P119" s="31">
        <v>14.7</v>
      </c>
      <c r="Q119" s="32">
        <v>13.2</v>
      </c>
      <c r="R119" s="31">
        <v>11.7</v>
      </c>
      <c r="S119" s="31">
        <v>10.2</v>
      </c>
      <c r="T119" s="31">
        <v>8.7</v>
      </c>
      <c r="U119" s="31">
        <v>7.4</v>
      </c>
      <c r="V119" s="32">
        <v>5.9</v>
      </c>
      <c r="W119" s="28">
        <f t="shared" si="6"/>
        <v>2.3532715296533624</v>
      </c>
      <c r="X119" s="28">
        <f>SUM(X$41,$W$46:$W119)</f>
        <v>79.3163704830931</v>
      </c>
      <c r="Y119" s="29">
        <v>153.281</v>
      </c>
    </row>
    <row r="120" spans="1:25" ht="12.75">
      <c r="A120" s="20">
        <v>114</v>
      </c>
      <c r="B120" s="21" t="s">
        <v>174</v>
      </c>
      <c r="C120" s="23">
        <v>28.7</v>
      </c>
      <c r="D120" s="23">
        <v>29.8</v>
      </c>
      <c r="E120" s="23">
        <v>33.2</v>
      </c>
      <c r="F120" s="23">
        <v>33.3</v>
      </c>
      <c r="G120" s="30">
        <v>28.5</v>
      </c>
      <c r="H120" s="23">
        <v>28.1</v>
      </c>
      <c r="I120" s="23">
        <v>28.3</v>
      </c>
      <c r="J120" s="23">
        <v>27.2</v>
      </c>
      <c r="K120" s="22">
        <v>22.5</v>
      </c>
      <c r="L120" s="30">
        <v>18.3</v>
      </c>
      <c r="M120" s="23">
        <v>16.2</v>
      </c>
      <c r="N120" s="31">
        <v>13.9</v>
      </c>
      <c r="O120" s="31">
        <v>12</v>
      </c>
      <c r="P120" s="31">
        <v>10.1</v>
      </c>
      <c r="Q120" s="32">
        <v>8.6</v>
      </c>
      <c r="R120" s="31">
        <v>7.5</v>
      </c>
      <c r="S120" s="31">
        <v>6.1</v>
      </c>
      <c r="T120" s="31">
        <v>4.7</v>
      </c>
      <c r="U120" s="31">
        <v>3.3</v>
      </c>
      <c r="V120" s="32">
        <v>2.1</v>
      </c>
      <c r="W120" s="28">
        <f t="shared" si="6"/>
        <v>0.011130680638818169</v>
      </c>
      <c r="X120" s="28">
        <f>SUM(X$41,$W$46:$W120)</f>
        <v>79.32750116373191</v>
      </c>
      <c r="Y120" s="29">
        <v>0.725</v>
      </c>
    </row>
    <row r="121" spans="1:25" ht="12.75">
      <c r="A121" s="20">
        <v>115</v>
      </c>
      <c r="B121" s="21" t="s">
        <v>168</v>
      </c>
      <c r="C121" s="23">
        <v>28.1</v>
      </c>
      <c r="D121" s="23">
        <v>31.4</v>
      </c>
      <c r="E121" s="23">
        <v>32.7</v>
      </c>
      <c r="F121" s="23">
        <v>33.1</v>
      </c>
      <c r="G121" s="30">
        <v>31.6</v>
      </c>
      <c r="H121" s="23">
        <v>28.8</v>
      </c>
      <c r="I121" s="23">
        <v>22.5</v>
      </c>
      <c r="J121" s="23">
        <v>22.7</v>
      </c>
      <c r="K121" s="22">
        <v>22.7</v>
      </c>
      <c r="L121" s="30">
        <v>21.6</v>
      </c>
      <c r="M121" s="23">
        <v>19.2</v>
      </c>
      <c r="N121" s="31">
        <v>16.9</v>
      </c>
      <c r="O121" s="31">
        <v>15.1</v>
      </c>
      <c r="P121" s="31">
        <v>13.6</v>
      </c>
      <c r="Q121" s="32">
        <v>12.1</v>
      </c>
      <c r="R121" s="31">
        <v>10.6</v>
      </c>
      <c r="S121" s="31">
        <v>9.2</v>
      </c>
      <c r="T121" s="31">
        <v>7.7</v>
      </c>
      <c r="U121" s="31">
        <v>6.2</v>
      </c>
      <c r="V121" s="32">
        <v>4.8</v>
      </c>
      <c r="W121" s="28">
        <f t="shared" si="6"/>
        <v>0.10237155655122697</v>
      </c>
      <c r="X121" s="28">
        <f>SUM(X$41,$W$46:$W121)</f>
        <v>79.42987272028314</v>
      </c>
      <c r="Y121" s="29">
        <v>6.668</v>
      </c>
    </row>
    <row r="122" spans="1:25" ht="12.75">
      <c r="A122" s="20">
        <v>116</v>
      </c>
      <c r="B122" s="21" t="s">
        <v>157</v>
      </c>
      <c r="C122" s="23">
        <v>27.1</v>
      </c>
      <c r="D122" s="23">
        <v>29.6</v>
      </c>
      <c r="E122" s="23">
        <v>31</v>
      </c>
      <c r="F122" s="23">
        <v>31.5</v>
      </c>
      <c r="G122" s="30">
        <v>32.6</v>
      </c>
      <c r="H122" s="23">
        <v>32</v>
      </c>
      <c r="I122" s="23">
        <v>31.3</v>
      </c>
      <c r="J122" s="23">
        <v>27.5</v>
      </c>
      <c r="K122" s="22">
        <v>22.7</v>
      </c>
      <c r="L122" s="30">
        <v>16.2</v>
      </c>
      <c r="M122" s="23">
        <v>15.7</v>
      </c>
      <c r="N122" s="31">
        <v>15.9</v>
      </c>
      <c r="O122" s="31">
        <v>15.3</v>
      </c>
      <c r="P122" s="31">
        <v>13.6</v>
      </c>
      <c r="Q122" s="32">
        <v>11.2</v>
      </c>
      <c r="R122" s="31">
        <v>8.8</v>
      </c>
      <c r="S122" s="31">
        <v>7.1</v>
      </c>
      <c r="T122" s="31">
        <v>6</v>
      </c>
      <c r="U122" s="31">
        <v>5.1</v>
      </c>
      <c r="V122" s="32">
        <v>4</v>
      </c>
      <c r="W122" s="28">
        <f t="shared" si="6"/>
        <v>0.5043963885623891</v>
      </c>
      <c r="X122" s="28">
        <f>SUM(X$41,$W$46:$W122)</f>
        <v>79.93426910884553</v>
      </c>
      <c r="Y122" s="29">
        <v>32.854</v>
      </c>
    </row>
    <row r="123" spans="1:25" ht="12.75">
      <c r="A123" s="20">
        <v>117</v>
      </c>
      <c r="B123" s="21" t="s">
        <v>140</v>
      </c>
      <c r="C123" s="23">
        <v>25.3</v>
      </c>
      <c r="D123" s="23">
        <v>28.9</v>
      </c>
      <c r="E123" s="23">
        <v>29.9</v>
      </c>
      <c r="F123" s="23">
        <v>28.1</v>
      </c>
      <c r="G123" s="30">
        <v>25.9</v>
      </c>
      <c r="H123" s="23">
        <v>21.7</v>
      </c>
      <c r="I123" s="23">
        <v>26.4</v>
      </c>
      <c r="J123" s="23">
        <v>26.9</v>
      </c>
      <c r="K123" s="22">
        <v>22.8</v>
      </c>
      <c r="L123" s="30">
        <v>19.8</v>
      </c>
      <c r="M123" s="23">
        <v>18.2</v>
      </c>
      <c r="N123" s="31">
        <v>16.1</v>
      </c>
      <c r="O123" s="31">
        <v>14.4</v>
      </c>
      <c r="P123" s="31">
        <v>12.3</v>
      </c>
      <c r="Q123" s="32">
        <v>10.3</v>
      </c>
      <c r="R123" s="31">
        <v>8.4</v>
      </c>
      <c r="S123" s="31">
        <v>7.2</v>
      </c>
      <c r="T123" s="31">
        <v>6.2</v>
      </c>
      <c r="U123" s="31">
        <v>5</v>
      </c>
      <c r="V123" s="32">
        <v>3.8</v>
      </c>
      <c r="W123" s="28">
        <f t="shared" si="6"/>
        <v>0.393841862658762</v>
      </c>
      <c r="X123" s="28">
        <f>SUM(X$41,$W$46:$W123)</f>
        <v>80.32811097150429</v>
      </c>
      <c r="Y123" s="29">
        <v>25.653</v>
      </c>
    </row>
    <row r="124" spans="1:25" ht="12.75">
      <c r="A124" s="20">
        <v>118</v>
      </c>
      <c r="B124" s="21" t="s">
        <v>80</v>
      </c>
      <c r="C124" s="23">
        <v>19.3</v>
      </c>
      <c r="D124" s="23">
        <v>21</v>
      </c>
      <c r="E124" s="23">
        <v>22.5</v>
      </c>
      <c r="F124" s="23">
        <v>22.1</v>
      </c>
      <c r="G124" s="30">
        <v>21.1</v>
      </c>
      <c r="H124" s="23">
        <v>23.8</v>
      </c>
      <c r="I124" s="23">
        <v>27.2</v>
      </c>
      <c r="J124" s="23">
        <v>25.3</v>
      </c>
      <c r="K124" s="22">
        <v>23</v>
      </c>
      <c r="L124" s="30">
        <v>21.3</v>
      </c>
      <c r="M124" s="23">
        <v>19.3</v>
      </c>
      <c r="N124" s="31">
        <v>18.7</v>
      </c>
      <c r="O124" s="31">
        <v>17.4</v>
      </c>
      <c r="P124" s="31">
        <v>16</v>
      </c>
      <c r="Q124" s="32">
        <v>14.4</v>
      </c>
      <c r="R124" s="31">
        <v>13.1</v>
      </c>
      <c r="S124" s="31">
        <v>11.9</v>
      </c>
      <c r="T124" s="31">
        <v>10.7</v>
      </c>
      <c r="U124" s="31">
        <v>9.4</v>
      </c>
      <c r="V124" s="32">
        <v>8.1</v>
      </c>
      <c r="W124" s="28">
        <f t="shared" si="6"/>
        <v>0.14271835478407405</v>
      </c>
      <c r="X124" s="28">
        <f>SUM(X$41,$W$46:$W124)</f>
        <v>80.47082932628837</v>
      </c>
      <c r="Y124" s="29">
        <v>9.296</v>
      </c>
    </row>
    <row r="125" spans="1:25" ht="12.75">
      <c r="A125" s="20">
        <v>119</v>
      </c>
      <c r="B125" s="21" t="s">
        <v>88</v>
      </c>
      <c r="C125" s="23">
        <v>19.9</v>
      </c>
      <c r="D125" s="23">
        <v>21.4</v>
      </c>
      <c r="E125" s="23">
        <v>22.1</v>
      </c>
      <c r="F125" s="23">
        <v>23.2</v>
      </c>
      <c r="G125" s="30">
        <v>24.5</v>
      </c>
      <c r="H125" s="23">
        <v>25.6</v>
      </c>
      <c r="I125" s="23">
        <v>25.2</v>
      </c>
      <c r="J125" s="23">
        <v>25.4</v>
      </c>
      <c r="K125" s="22">
        <v>23.1</v>
      </c>
      <c r="L125" s="30">
        <v>19.3</v>
      </c>
      <c r="M125" s="23">
        <v>14.6</v>
      </c>
      <c r="N125" s="31">
        <v>11.3</v>
      </c>
      <c r="O125" s="31">
        <v>11.9</v>
      </c>
      <c r="P125" s="31">
        <v>11.4</v>
      </c>
      <c r="Q125" s="32">
        <v>9.8</v>
      </c>
      <c r="R125" s="31">
        <v>7.7</v>
      </c>
      <c r="S125" s="31">
        <v>6</v>
      </c>
      <c r="T125" s="31">
        <v>5</v>
      </c>
      <c r="U125" s="31">
        <v>4.4</v>
      </c>
      <c r="V125" s="32">
        <v>3.3</v>
      </c>
      <c r="W125" s="28">
        <f t="shared" si="6"/>
        <v>0.009779646299209894</v>
      </c>
      <c r="X125" s="28">
        <f>SUM(X$41,$W$46:$W125)</f>
        <v>80.48060897258758</v>
      </c>
      <c r="Y125" s="29">
        <v>0.637</v>
      </c>
    </row>
    <row r="126" spans="1:25" ht="12.75">
      <c r="A126" s="20">
        <v>120</v>
      </c>
      <c r="B126" s="21" t="s">
        <v>100</v>
      </c>
      <c r="C126" s="23">
        <v>20.9</v>
      </c>
      <c r="D126" s="23">
        <v>24.5</v>
      </c>
      <c r="E126" s="23">
        <v>26.9</v>
      </c>
      <c r="F126" s="23">
        <v>26.9</v>
      </c>
      <c r="G126" s="30">
        <v>24.5</v>
      </c>
      <c r="H126" s="23">
        <v>26.1</v>
      </c>
      <c r="I126" s="23">
        <v>27.7</v>
      </c>
      <c r="J126" s="23">
        <v>26.2</v>
      </c>
      <c r="K126" s="22">
        <v>23.2</v>
      </c>
      <c r="L126" s="30">
        <v>20.7</v>
      </c>
      <c r="M126" s="23">
        <v>18.6</v>
      </c>
      <c r="N126" s="31">
        <v>17.5</v>
      </c>
      <c r="O126" s="31">
        <v>16.4</v>
      </c>
      <c r="P126" s="31">
        <v>14.8</v>
      </c>
      <c r="Q126" s="32">
        <v>12.5</v>
      </c>
      <c r="R126" s="31">
        <v>9.8</v>
      </c>
      <c r="S126" s="31">
        <v>7.7</v>
      </c>
      <c r="T126" s="31">
        <v>6.1</v>
      </c>
      <c r="U126" s="31">
        <v>5</v>
      </c>
      <c r="V126" s="32">
        <v>3.9</v>
      </c>
      <c r="W126" s="28">
        <f t="shared" si="6"/>
        <v>0.006755171698041371</v>
      </c>
      <c r="X126" s="28">
        <f>SUM(X$41,$W$46:$W126)</f>
        <v>80.48736414428562</v>
      </c>
      <c r="Y126" s="29">
        <v>0.44</v>
      </c>
    </row>
    <row r="127" spans="1:25" ht="12.75">
      <c r="A127" s="20">
        <v>121</v>
      </c>
      <c r="B127" s="21" t="s">
        <v>26</v>
      </c>
      <c r="C127" s="25">
        <v>10.5</v>
      </c>
      <c r="D127" s="25">
        <v>11.7</v>
      </c>
      <c r="E127" s="25">
        <v>13.2</v>
      </c>
      <c r="F127" s="23">
        <v>15.3</v>
      </c>
      <c r="G127" s="30">
        <v>16.9</v>
      </c>
      <c r="H127" s="23">
        <v>18.5</v>
      </c>
      <c r="I127" s="23">
        <v>20.3</v>
      </c>
      <c r="J127" s="23">
        <v>22.3</v>
      </c>
      <c r="K127" s="22">
        <v>23.5</v>
      </c>
      <c r="L127" s="30">
        <v>23.9</v>
      </c>
      <c r="M127" s="23">
        <v>23.4</v>
      </c>
      <c r="N127" s="31">
        <v>23.7</v>
      </c>
      <c r="O127" s="31">
        <v>24.3</v>
      </c>
      <c r="P127" s="31">
        <v>23.6</v>
      </c>
      <c r="Q127" s="32">
        <v>21.8</v>
      </c>
      <c r="R127" s="31">
        <v>19.9</v>
      </c>
      <c r="S127" s="31">
        <v>18.4</v>
      </c>
      <c r="T127" s="31">
        <v>16.9</v>
      </c>
      <c r="U127" s="31">
        <v>15.6</v>
      </c>
      <c r="V127" s="32">
        <v>14.3</v>
      </c>
      <c r="W127" s="28">
        <f t="shared" si="6"/>
        <v>0.0074306888678455085</v>
      </c>
      <c r="X127" s="28">
        <f>SUM(X$41,$W$46:$W127)</f>
        <v>80.49479483315346</v>
      </c>
      <c r="Y127" s="29">
        <v>0.484</v>
      </c>
    </row>
    <row r="128" spans="1:25" ht="12.75">
      <c r="A128" s="20">
        <v>122</v>
      </c>
      <c r="B128" s="21" t="s">
        <v>62</v>
      </c>
      <c r="C128" s="23">
        <v>16.5</v>
      </c>
      <c r="D128" s="23">
        <v>19.1</v>
      </c>
      <c r="E128" s="23">
        <v>21.1</v>
      </c>
      <c r="F128" s="23">
        <v>22.4</v>
      </c>
      <c r="G128" s="30">
        <v>23.7</v>
      </c>
      <c r="H128" s="23">
        <v>25.2</v>
      </c>
      <c r="I128" s="23">
        <v>24.5</v>
      </c>
      <c r="J128" s="23">
        <v>22.6</v>
      </c>
      <c r="K128" s="22">
        <v>23.7</v>
      </c>
      <c r="L128" s="30">
        <v>25.5</v>
      </c>
      <c r="M128" s="23">
        <v>24.3</v>
      </c>
      <c r="N128" s="31">
        <v>19.7</v>
      </c>
      <c r="O128" s="31">
        <v>17.7</v>
      </c>
      <c r="P128" s="31">
        <v>16.5</v>
      </c>
      <c r="Q128" s="32">
        <v>15.5</v>
      </c>
      <c r="R128" s="31">
        <v>14.5</v>
      </c>
      <c r="S128" s="31">
        <v>13.3</v>
      </c>
      <c r="T128" s="31">
        <v>12</v>
      </c>
      <c r="U128" s="31">
        <v>10.9</v>
      </c>
      <c r="V128" s="32">
        <v>10</v>
      </c>
      <c r="W128" s="28">
        <f t="shared" si="6"/>
        <v>0.31523622835428067</v>
      </c>
      <c r="X128" s="28">
        <f>SUM(X$41,$W$46:$W128)</f>
        <v>80.81003106150774</v>
      </c>
      <c r="Y128" s="29">
        <v>20.533</v>
      </c>
    </row>
    <row r="129" spans="1:25" ht="12.75">
      <c r="A129" s="20">
        <v>123</v>
      </c>
      <c r="B129" s="21" t="s">
        <v>6</v>
      </c>
      <c r="C129" s="25">
        <v>2.8</v>
      </c>
      <c r="D129" s="25">
        <v>4.2</v>
      </c>
      <c r="E129" s="25">
        <v>6.5</v>
      </c>
      <c r="F129" s="25">
        <v>10.6</v>
      </c>
      <c r="G129" s="30">
        <v>16.9</v>
      </c>
      <c r="H129" s="23">
        <v>20.4</v>
      </c>
      <c r="I129" s="23">
        <v>23.3</v>
      </c>
      <c r="J129" s="23">
        <v>25.9</v>
      </c>
      <c r="K129" s="22">
        <v>23.9</v>
      </c>
      <c r="L129" s="30">
        <v>20</v>
      </c>
      <c r="M129" s="23">
        <v>16</v>
      </c>
      <c r="N129" s="31">
        <v>14</v>
      </c>
      <c r="O129" s="31">
        <v>13.7</v>
      </c>
      <c r="P129" s="31">
        <v>13</v>
      </c>
      <c r="Q129" s="32">
        <v>11.5</v>
      </c>
      <c r="R129" s="31">
        <v>10.1</v>
      </c>
      <c r="S129" s="31">
        <v>8.8</v>
      </c>
      <c r="T129" s="31">
        <v>7.5</v>
      </c>
      <c r="U129" s="31">
        <v>6.4</v>
      </c>
      <c r="V129" s="32">
        <v>5.3</v>
      </c>
      <c r="W129" s="28">
        <f t="shared" si="6"/>
        <v>0.019820287868571387</v>
      </c>
      <c r="X129" s="28">
        <f>SUM(X$41,$W$46:$W129)</f>
        <v>80.82985134937631</v>
      </c>
      <c r="Y129" s="29">
        <v>1.291</v>
      </c>
    </row>
    <row r="130" spans="1:25" ht="12.75">
      <c r="A130" s="20">
        <v>124</v>
      </c>
      <c r="B130" s="21" t="s">
        <v>131</v>
      </c>
      <c r="C130" s="23">
        <v>24.2</v>
      </c>
      <c r="D130" s="23">
        <v>25.6</v>
      </c>
      <c r="E130" s="23">
        <v>27.4</v>
      </c>
      <c r="F130" s="23">
        <v>29.2</v>
      </c>
      <c r="G130" s="30">
        <v>29.3</v>
      </c>
      <c r="H130" s="23">
        <v>32</v>
      </c>
      <c r="I130" s="23">
        <v>34.8</v>
      </c>
      <c r="J130" s="23">
        <v>30.6</v>
      </c>
      <c r="K130" s="22">
        <v>23.9</v>
      </c>
      <c r="L130" s="30">
        <v>13.9</v>
      </c>
      <c r="M130" s="23">
        <v>13.5</v>
      </c>
      <c r="N130" s="31">
        <v>14.9</v>
      </c>
      <c r="O130" s="31">
        <v>14.6</v>
      </c>
      <c r="P130" s="31">
        <v>12.1</v>
      </c>
      <c r="Q130" s="32">
        <v>9</v>
      </c>
      <c r="R130" s="31">
        <v>7.2</v>
      </c>
      <c r="S130" s="31">
        <v>6.5</v>
      </c>
      <c r="T130" s="31">
        <v>5.9</v>
      </c>
      <c r="U130" s="31">
        <v>4.6</v>
      </c>
      <c r="V130" s="32">
        <v>2.8</v>
      </c>
      <c r="W130" s="28">
        <f t="shared" si="6"/>
        <v>1.0657972146584773</v>
      </c>
      <c r="X130" s="28">
        <f>SUM(X$41,$W$46:$W130)</f>
        <v>81.89564856403479</v>
      </c>
      <c r="Y130" s="29">
        <v>69.421</v>
      </c>
    </row>
    <row r="131" spans="1:25" ht="12.75">
      <c r="A131" s="20">
        <v>125</v>
      </c>
      <c r="B131" s="21" t="s">
        <v>202</v>
      </c>
      <c r="C131" s="23">
        <v>36.4</v>
      </c>
      <c r="D131" s="23">
        <v>37.3</v>
      </c>
      <c r="E131" s="23">
        <v>38.1</v>
      </c>
      <c r="F131" s="23">
        <v>34.4</v>
      </c>
      <c r="G131" s="30">
        <v>28.3</v>
      </c>
      <c r="H131" s="23">
        <v>27.4</v>
      </c>
      <c r="I131" s="23">
        <v>27.9</v>
      </c>
      <c r="J131" s="23">
        <v>24.6</v>
      </c>
      <c r="K131" s="22">
        <v>24</v>
      </c>
      <c r="L131" s="30">
        <v>20.9</v>
      </c>
      <c r="M131" s="23">
        <v>18.6</v>
      </c>
      <c r="N131" s="31">
        <v>19.9</v>
      </c>
      <c r="O131" s="31">
        <v>18.1</v>
      </c>
      <c r="P131" s="31">
        <v>17.2</v>
      </c>
      <c r="Q131" s="32">
        <v>16.3</v>
      </c>
      <c r="R131" s="31">
        <v>15.1</v>
      </c>
      <c r="S131" s="31">
        <v>13.6</v>
      </c>
      <c r="T131" s="31">
        <v>12.1</v>
      </c>
      <c r="U131" s="31">
        <v>10.6</v>
      </c>
      <c r="V131" s="32">
        <v>9.2</v>
      </c>
      <c r="W131" s="28">
        <f t="shared" si="6"/>
        <v>0.0015199136320593087</v>
      </c>
      <c r="X131" s="28">
        <f>SUM(X$41,$W$46:$W131)</f>
        <v>81.89716847766685</v>
      </c>
      <c r="Y131" s="29">
        <v>0.099</v>
      </c>
    </row>
    <row r="132" spans="1:25" ht="12.75">
      <c r="A132" s="20">
        <v>126</v>
      </c>
      <c r="B132" s="21" t="s">
        <v>153</v>
      </c>
      <c r="C132" s="23">
        <v>27</v>
      </c>
      <c r="D132" s="23">
        <v>27.8</v>
      </c>
      <c r="E132" s="23">
        <v>30.7</v>
      </c>
      <c r="F132" s="23">
        <v>26.3</v>
      </c>
      <c r="G132" s="30">
        <v>26.8</v>
      </c>
      <c r="H132" s="23">
        <v>25.7</v>
      </c>
      <c r="I132" s="23">
        <v>26.5</v>
      </c>
      <c r="J132" s="23">
        <v>27.5</v>
      </c>
      <c r="K132" s="22">
        <v>24.1</v>
      </c>
      <c r="L132" s="30">
        <v>16.5</v>
      </c>
      <c r="M132" s="23">
        <v>14.6</v>
      </c>
      <c r="N132" s="31">
        <v>13.6</v>
      </c>
      <c r="O132" s="31">
        <v>12.9</v>
      </c>
      <c r="P132" s="31">
        <v>11.4</v>
      </c>
      <c r="Q132" s="32">
        <v>9</v>
      </c>
      <c r="R132" s="31">
        <v>6.8</v>
      </c>
      <c r="S132" s="31">
        <v>5.8</v>
      </c>
      <c r="T132" s="31">
        <v>4.9</v>
      </c>
      <c r="U132" s="31">
        <v>3.8</v>
      </c>
      <c r="V132" s="32">
        <v>2.4</v>
      </c>
      <c r="W132" s="28">
        <f t="shared" si="6"/>
        <v>0.07419942003780443</v>
      </c>
      <c r="X132" s="28">
        <f>SUM(X$41,$W$46:$W132)</f>
        <v>81.97136789770465</v>
      </c>
      <c r="Y132" s="29">
        <v>4.833</v>
      </c>
    </row>
    <row r="133" spans="1:25" ht="12.75">
      <c r="A133" s="20">
        <v>127</v>
      </c>
      <c r="B133" s="21" t="s">
        <v>195</v>
      </c>
      <c r="C133" s="23">
        <v>33.2</v>
      </c>
      <c r="D133" s="23">
        <v>33.5</v>
      </c>
      <c r="E133" s="23">
        <v>34.1</v>
      </c>
      <c r="F133" s="23">
        <v>30.6</v>
      </c>
      <c r="G133" s="30">
        <v>28.3</v>
      </c>
      <c r="H133" s="23">
        <v>26.5</v>
      </c>
      <c r="I133" s="23">
        <v>29.3</v>
      </c>
      <c r="J133" s="23">
        <v>30.8</v>
      </c>
      <c r="K133" s="22">
        <v>24.2</v>
      </c>
      <c r="L133" s="30">
        <v>26.9</v>
      </c>
      <c r="M133" s="23">
        <v>23.7</v>
      </c>
      <c r="N133" s="31">
        <v>19.3</v>
      </c>
      <c r="O133" s="31">
        <v>16.7</v>
      </c>
      <c r="P133" s="31">
        <v>15.9</v>
      </c>
      <c r="Q133" s="32">
        <v>15.8</v>
      </c>
      <c r="R133" s="31">
        <v>15.2</v>
      </c>
      <c r="S133" s="31">
        <v>12.9</v>
      </c>
      <c r="T133" s="31">
        <v>9.7</v>
      </c>
      <c r="U133" s="31">
        <v>6.9</v>
      </c>
      <c r="V133" s="32">
        <v>5.2</v>
      </c>
      <c r="W133" s="28">
        <f t="shared" si="6"/>
        <v>0.0028248899828173003</v>
      </c>
      <c r="X133" s="28">
        <f>SUM(X$41,$W$46:$W133)</f>
        <v>81.97419278768747</v>
      </c>
      <c r="Y133" s="29">
        <v>0.184</v>
      </c>
    </row>
    <row r="134" spans="1:25" ht="12.75">
      <c r="A134" s="20">
        <v>128</v>
      </c>
      <c r="B134" s="21" t="s">
        <v>81</v>
      </c>
      <c r="C134" s="23">
        <v>19.3</v>
      </c>
      <c r="D134" s="23">
        <v>21.9</v>
      </c>
      <c r="E134" s="23">
        <v>24</v>
      </c>
      <c r="F134" s="23">
        <v>24.8</v>
      </c>
      <c r="G134" s="30">
        <v>25.9</v>
      </c>
      <c r="H134" s="23">
        <v>27.2</v>
      </c>
      <c r="I134" s="23">
        <v>27.6</v>
      </c>
      <c r="J134" s="23">
        <v>26.3</v>
      </c>
      <c r="K134" s="22">
        <v>24.7</v>
      </c>
      <c r="L134" s="30">
        <v>22.1</v>
      </c>
      <c r="M134" s="23">
        <v>13.6</v>
      </c>
      <c r="N134" s="31">
        <v>9.8</v>
      </c>
      <c r="O134" s="31">
        <v>9.5</v>
      </c>
      <c r="P134" s="31">
        <v>8.6</v>
      </c>
      <c r="Q134" s="32">
        <v>7.6</v>
      </c>
      <c r="R134" s="31">
        <v>6.9</v>
      </c>
      <c r="S134" s="31">
        <v>6.1</v>
      </c>
      <c r="T134" s="31">
        <v>5.6</v>
      </c>
      <c r="U134" s="31">
        <v>5.1</v>
      </c>
      <c r="V134" s="32">
        <v>4.6</v>
      </c>
      <c r="W134" s="28">
        <f t="shared" si="6"/>
        <v>0.030413625304136268</v>
      </c>
      <c r="X134" s="28">
        <f>SUM(X$41,$W$46:$W134)</f>
        <v>82.0046064129916</v>
      </c>
      <c r="Y134" s="29">
        <v>1.981</v>
      </c>
    </row>
    <row r="135" spans="1:25" ht="12.75">
      <c r="A135" s="20">
        <v>129</v>
      </c>
      <c r="B135" s="21" t="s">
        <v>204</v>
      </c>
      <c r="C135" s="23">
        <v>37.3</v>
      </c>
      <c r="D135" s="23">
        <v>37.1</v>
      </c>
      <c r="E135" s="23">
        <v>34</v>
      </c>
      <c r="F135" s="23">
        <v>29.6</v>
      </c>
      <c r="G135" s="30">
        <v>29.2</v>
      </c>
      <c r="H135" s="23">
        <v>25.5</v>
      </c>
      <c r="I135" s="23">
        <v>26.3</v>
      </c>
      <c r="J135" s="23">
        <v>23.6</v>
      </c>
      <c r="K135" s="22">
        <v>25</v>
      </c>
      <c r="L135" s="30">
        <v>22.2</v>
      </c>
      <c r="M135" s="23">
        <v>20.8</v>
      </c>
      <c r="N135" s="31">
        <v>18.7</v>
      </c>
      <c r="O135" s="31">
        <v>16.5</v>
      </c>
      <c r="P135" s="31">
        <v>14.4</v>
      </c>
      <c r="Q135" s="32">
        <v>12.6</v>
      </c>
      <c r="R135" s="31">
        <v>11.5</v>
      </c>
      <c r="S135" s="31">
        <v>10.4</v>
      </c>
      <c r="T135" s="31">
        <v>9.1</v>
      </c>
      <c r="U135" s="31">
        <v>7.8</v>
      </c>
      <c r="V135" s="32">
        <v>6.8</v>
      </c>
      <c r="W135" s="28">
        <f t="shared" si="6"/>
        <v>0.0057418959433351655</v>
      </c>
      <c r="X135" s="28">
        <f>SUM(X$41,$W$46:$W135)</f>
        <v>82.01034830893494</v>
      </c>
      <c r="Y135" s="29">
        <v>0.374</v>
      </c>
    </row>
    <row r="136" spans="1:25" ht="12.75">
      <c r="A136" s="20">
        <v>130</v>
      </c>
      <c r="B136" s="21" t="s">
        <v>51</v>
      </c>
      <c r="C136" s="23">
        <v>14.3</v>
      </c>
      <c r="D136" s="23">
        <v>16</v>
      </c>
      <c r="E136" s="23">
        <v>17.8</v>
      </c>
      <c r="F136" s="23">
        <v>19.5</v>
      </c>
      <c r="G136" s="30">
        <v>21.2</v>
      </c>
      <c r="H136" s="23">
        <v>24.6</v>
      </c>
      <c r="I136" s="23">
        <v>24.7</v>
      </c>
      <c r="J136" s="23">
        <v>26.1</v>
      </c>
      <c r="K136" s="22">
        <v>25</v>
      </c>
      <c r="L136" s="30">
        <v>22</v>
      </c>
      <c r="M136" s="23">
        <v>18.5</v>
      </c>
      <c r="N136" s="31">
        <v>18</v>
      </c>
      <c r="O136" s="31">
        <v>17.4</v>
      </c>
      <c r="P136" s="31">
        <v>15.8</v>
      </c>
      <c r="Q136" s="32">
        <v>14.1</v>
      </c>
      <c r="R136" s="31">
        <v>12.8</v>
      </c>
      <c r="S136" s="31">
        <v>11.6</v>
      </c>
      <c r="T136" s="31">
        <v>10.7</v>
      </c>
      <c r="U136" s="31">
        <v>9.7</v>
      </c>
      <c r="V136" s="32">
        <v>8.5</v>
      </c>
      <c r="W136" s="28">
        <f t="shared" si="6"/>
        <v>0.06434301042384405</v>
      </c>
      <c r="X136" s="28">
        <f>SUM(X$41,$W$46:$W136)</f>
        <v>82.07469131935878</v>
      </c>
      <c r="Y136" s="29">
        <v>4.191</v>
      </c>
    </row>
    <row r="137" spans="1:25" ht="12.75">
      <c r="A137" s="20">
        <v>131</v>
      </c>
      <c r="B137" s="21" t="s">
        <v>161</v>
      </c>
      <c r="C137" s="23">
        <v>27.7</v>
      </c>
      <c r="D137" s="23">
        <v>32</v>
      </c>
      <c r="E137" s="23">
        <v>32.7</v>
      </c>
      <c r="F137" s="23">
        <v>28.6</v>
      </c>
      <c r="G137" s="30">
        <v>25.9</v>
      </c>
      <c r="H137" s="23">
        <v>26.3</v>
      </c>
      <c r="I137" s="23">
        <v>28</v>
      </c>
      <c r="J137" s="23">
        <v>28.8</v>
      </c>
      <c r="K137" s="22">
        <v>25.2</v>
      </c>
      <c r="L137" s="30">
        <v>18.5</v>
      </c>
      <c r="M137" s="23">
        <v>16.9</v>
      </c>
      <c r="N137" s="31">
        <v>15.9</v>
      </c>
      <c r="O137" s="31">
        <v>14.6</v>
      </c>
      <c r="P137" s="31">
        <v>12.2</v>
      </c>
      <c r="Q137" s="32">
        <v>9.6</v>
      </c>
      <c r="R137" s="31">
        <v>7.8</v>
      </c>
      <c r="S137" s="31">
        <v>6.8</v>
      </c>
      <c r="T137" s="31">
        <v>5.7</v>
      </c>
      <c r="U137" s="31">
        <v>4.3</v>
      </c>
      <c r="V137" s="32">
        <v>2.7</v>
      </c>
      <c r="W137" s="28">
        <f t="shared" si="6"/>
        <v>0.4082733658318505</v>
      </c>
      <c r="X137" s="28">
        <f>SUM(X$41,$W$46:$W137)</f>
        <v>82.48296468519062</v>
      </c>
      <c r="Y137" s="29">
        <v>26.593</v>
      </c>
    </row>
    <row r="138" spans="1:25" ht="12.75">
      <c r="A138" s="20">
        <v>132</v>
      </c>
      <c r="B138" s="21" t="s">
        <v>177</v>
      </c>
      <c r="C138" s="23">
        <v>29.1</v>
      </c>
      <c r="D138" s="23">
        <v>30.3</v>
      </c>
      <c r="E138" s="23">
        <v>30.7</v>
      </c>
      <c r="F138" s="23">
        <v>31.6</v>
      </c>
      <c r="G138" s="30">
        <v>33.3</v>
      </c>
      <c r="H138" s="23">
        <v>35</v>
      </c>
      <c r="I138" s="23">
        <v>34</v>
      </c>
      <c r="J138" s="23">
        <v>30.3</v>
      </c>
      <c r="K138" s="22">
        <v>25.2</v>
      </c>
      <c r="L138" s="30">
        <v>17</v>
      </c>
      <c r="M138" s="23">
        <v>9.7</v>
      </c>
      <c r="N138" s="31">
        <v>10.8</v>
      </c>
      <c r="O138" s="31">
        <v>9.8</v>
      </c>
      <c r="P138" s="31">
        <v>9.4</v>
      </c>
      <c r="Q138" s="32">
        <v>8.6</v>
      </c>
      <c r="R138" s="31">
        <v>7.6</v>
      </c>
      <c r="S138" s="31">
        <v>6.8</v>
      </c>
      <c r="T138" s="31">
        <v>6.6</v>
      </c>
      <c r="U138" s="31">
        <v>6.4</v>
      </c>
      <c r="V138" s="32">
        <v>5.8</v>
      </c>
      <c r="W138" s="28">
        <f t="shared" si="6"/>
        <v>0.02818748917637263</v>
      </c>
      <c r="X138" s="28">
        <f>SUM(X$41,$W$46:$W138)</f>
        <v>82.511152174367</v>
      </c>
      <c r="Y138" s="29">
        <v>1.836</v>
      </c>
    </row>
    <row r="139" spans="1:25" ht="12.75">
      <c r="A139" s="20">
        <v>133</v>
      </c>
      <c r="B139" s="21" t="s">
        <v>180</v>
      </c>
      <c r="C139" s="23">
        <v>29.8</v>
      </c>
      <c r="D139" s="23">
        <v>30.5</v>
      </c>
      <c r="E139" s="23">
        <v>30.8</v>
      </c>
      <c r="F139" s="23">
        <v>30</v>
      </c>
      <c r="G139" s="30">
        <v>28.9</v>
      </c>
      <c r="H139" s="23">
        <v>28.6</v>
      </c>
      <c r="I139" s="23">
        <v>27.3</v>
      </c>
      <c r="J139" s="23">
        <v>26.6</v>
      </c>
      <c r="K139" s="22">
        <v>25.4</v>
      </c>
      <c r="L139" s="30">
        <v>23.6</v>
      </c>
      <c r="M139" s="23">
        <v>23</v>
      </c>
      <c r="N139" s="31">
        <v>21</v>
      </c>
      <c r="O139" s="31">
        <v>18.5</v>
      </c>
      <c r="P139" s="31">
        <v>16.3</v>
      </c>
      <c r="Q139" s="32">
        <v>14.3</v>
      </c>
      <c r="R139" s="31">
        <v>12.5</v>
      </c>
      <c r="S139" s="31">
        <v>10.6</v>
      </c>
      <c r="T139" s="31">
        <v>8.6</v>
      </c>
      <c r="U139" s="31">
        <v>7.5</v>
      </c>
      <c r="V139" s="32">
        <v>6.3</v>
      </c>
      <c r="W139" s="28">
        <f t="shared" si="6"/>
        <v>1.2983132950376515</v>
      </c>
      <c r="X139" s="28">
        <f>SUM(X$41,$W$46:$W139)</f>
        <v>83.80946546940464</v>
      </c>
      <c r="Y139" s="29">
        <v>84.566</v>
      </c>
    </row>
    <row r="140" spans="1:25" ht="12.75">
      <c r="A140" s="20">
        <v>134</v>
      </c>
      <c r="B140" s="21" t="s">
        <v>200</v>
      </c>
      <c r="C140" s="23">
        <v>35.4</v>
      </c>
      <c r="D140" s="23">
        <v>34.1</v>
      </c>
      <c r="E140" s="23">
        <v>33.3</v>
      </c>
      <c r="F140" s="23">
        <v>31.9</v>
      </c>
      <c r="G140" s="30">
        <v>28.6</v>
      </c>
      <c r="H140" s="23">
        <v>29.3</v>
      </c>
      <c r="I140" s="23">
        <v>30.4</v>
      </c>
      <c r="J140" s="23">
        <v>28.3</v>
      </c>
      <c r="K140" s="22">
        <v>25.7</v>
      </c>
      <c r="L140" s="30">
        <v>23.4</v>
      </c>
      <c r="M140" s="23">
        <v>21.3</v>
      </c>
      <c r="N140" s="31">
        <v>19.3</v>
      </c>
      <c r="O140" s="31">
        <v>17.4</v>
      </c>
      <c r="P140" s="31">
        <v>15.6</v>
      </c>
      <c r="Q140" s="32">
        <v>13.7</v>
      </c>
      <c r="R140" s="31">
        <v>12.1</v>
      </c>
      <c r="S140" s="31">
        <v>10.4</v>
      </c>
      <c r="T140" s="31">
        <v>9</v>
      </c>
      <c r="U140" s="31">
        <v>7.7</v>
      </c>
      <c r="V140" s="32">
        <v>6.5</v>
      </c>
      <c r="W140" s="28">
        <f t="shared" si="6"/>
        <v>0.09064212205735513</v>
      </c>
      <c r="X140" s="28">
        <f>SUM(X$41,$W$46:$W140)</f>
        <v>83.900107591462</v>
      </c>
      <c r="Y140" s="29">
        <v>5.904</v>
      </c>
    </row>
    <row r="141" spans="1:25" ht="12.75">
      <c r="A141" s="20">
        <v>135</v>
      </c>
      <c r="B141" s="21" t="s">
        <v>114</v>
      </c>
      <c r="C141" s="23">
        <v>22.6</v>
      </c>
      <c r="D141" s="23">
        <v>23.7</v>
      </c>
      <c r="E141" s="23">
        <v>24.2</v>
      </c>
      <c r="F141" s="23">
        <v>25.1</v>
      </c>
      <c r="G141" s="30">
        <v>26.2</v>
      </c>
      <c r="H141" s="23">
        <v>25</v>
      </c>
      <c r="I141" s="23">
        <v>25.1</v>
      </c>
      <c r="J141" s="23">
        <v>25.4</v>
      </c>
      <c r="K141" s="22">
        <v>25.8</v>
      </c>
      <c r="L141" s="30">
        <v>23.7</v>
      </c>
      <c r="M141" s="23">
        <v>22</v>
      </c>
      <c r="N141" s="31">
        <v>19.7</v>
      </c>
      <c r="O141" s="31">
        <v>17.7</v>
      </c>
      <c r="P141" s="31">
        <v>15.7</v>
      </c>
      <c r="Q141" s="32">
        <v>13.8</v>
      </c>
      <c r="R141" s="31">
        <v>12.1</v>
      </c>
      <c r="S141" s="31">
        <v>10.4</v>
      </c>
      <c r="T141" s="31">
        <v>8.8</v>
      </c>
      <c r="U141" s="31">
        <v>7.3</v>
      </c>
      <c r="V141" s="32">
        <v>6.1</v>
      </c>
      <c r="W141" s="28">
        <f t="shared" si="6"/>
        <v>0.14096815120776335</v>
      </c>
      <c r="X141" s="28">
        <f>SUM(X$41,$W$46:$W141)</f>
        <v>84.04107574266976</v>
      </c>
      <c r="Y141" s="29">
        <v>9.182</v>
      </c>
    </row>
    <row r="142" spans="1:25" ht="12.75">
      <c r="A142" s="20">
        <v>136</v>
      </c>
      <c r="B142" s="21" t="s">
        <v>196</v>
      </c>
      <c r="C142" s="23">
        <v>33.7</v>
      </c>
      <c r="D142" s="23">
        <v>32.3</v>
      </c>
      <c r="E142" s="23">
        <v>31.9</v>
      </c>
      <c r="F142" s="23">
        <v>32.4</v>
      </c>
      <c r="G142" s="30">
        <v>31.1</v>
      </c>
      <c r="H142" s="23">
        <v>30.4</v>
      </c>
      <c r="I142" s="23">
        <v>32.1</v>
      </c>
      <c r="J142" s="23">
        <v>28.8</v>
      </c>
      <c r="K142" s="22">
        <v>25.8</v>
      </c>
      <c r="L142" s="30">
        <v>25.2</v>
      </c>
      <c r="M142" s="23">
        <v>23.4</v>
      </c>
      <c r="N142" s="31">
        <v>19.8</v>
      </c>
      <c r="O142" s="31">
        <v>18</v>
      </c>
      <c r="P142" s="31">
        <v>16.7</v>
      </c>
      <c r="Q142" s="32">
        <v>15.1</v>
      </c>
      <c r="R142" s="31">
        <v>13.4</v>
      </c>
      <c r="S142" s="31">
        <v>11.5</v>
      </c>
      <c r="T142" s="31">
        <v>9.4</v>
      </c>
      <c r="U142" s="31">
        <v>7.4</v>
      </c>
      <c r="V142" s="32">
        <v>6.4</v>
      </c>
      <c r="W142" s="28">
        <f aca="true" t="shared" si="7" ref="W142:W173">100*$Y142/$Y$203</f>
        <v>0.0016887929245103428</v>
      </c>
      <c r="X142" s="28">
        <f>SUM(X$41,$W$46:$W142)</f>
        <v>84.04276453559427</v>
      </c>
      <c r="Y142" s="29">
        <v>0.11</v>
      </c>
    </row>
    <row r="143" spans="1:25" ht="12.75">
      <c r="A143" s="20">
        <v>137</v>
      </c>
      <c r="B143" s="21" t="s">
        <v>91</v>
      </c>
      <c r="C143" s="23">
        <v>20.4</v>
      </c>
      <c r="D143" s="23">
        <v>23.5</v>
      </c>
      <c r="E143" s="23">
        <v>24.9</v>
      </c>
      <c r="F143" s="23">
        <v>25.9</v>
      </c>
      <c r="G143" s="30">
        <v>26.4</v>
      </c>
      <c r="H143" s="23">
        <v>26.2</v>
      </c>
      <c r="I143" s="23">
        <v>21.9</v>
      </c>
      <c r="J143" s="23">
        <v>23.8</v>
      </c>
      <c r="K143" s="22">
        <v>25.9</v>
      </c>
      <c r="L143" s="30">
        <v>27.8</v>
      </c>
      <c r="M143" s="23">
        <v>29.9</v>
      </c>
      <c r="N143" s="31">
        <v>30.1</v>
      </c>
      <c r="O143" s="31">
        <v>27.4</v>
      </c>
      <c r="P143" s="31">
        <v>23.7</v>
      </c>
      <c r="Q143" s="32">
        <v>20.6</v>
      </c>
      <c r="R143" s="31">
        <v>18.7</v>
      </c>
      <c r="S143" s="31">
        <v>17.6</v>
      </c>
      <c r="T143" s="31">
        <v>16.6</v>
      </c>
      <c r="U143" s="31">
        <v>14.8</v>
      </c>
      <c r="V143" s="32">
        <v>12.8</v>
      </c>
      <c r="W143" s="28">
        <f t="shared" si="7"/>
        <v>0.06950150517507565</v>
      </c>
      <c r="X143" s="28">
        <f>SUM(X$41,$W$46:$W143)</f>
        <v>84.11226604076934</v>
      </c>
      <c r="Y143" s="29">
        <v>4.527</v>
      </c>
    </row>
    <row r="144" spans="1:25" ht="12.75">
      <c r="A144" s="20">
        <v>138</v>
      </c>
      <c r="B144" s="21" t="s">
        <v>59</v>
      </c>
      <c r="C144" s="23">
        <v>15.8</v>
      </c>
      <c r="D144" s="23">
        <v>17.3</v>
      </c>
      <c r="E144" s="23">
        <v>19</v>
      </c>
      <c r="F144" s="23">
        <v>20.3</v>
      </c>
      <c r="G144" s="30">
        <v>21.8</v>
      </c>
      <c r="H144" s="23">
        <v>23</v>
      </c>
      <c r="I144" s="23">
        <v>24.2</v>
      </c>
      <c r="J144" s="23">
        <v>25</v>
      </c>
      <c r="K144" s="22">
        <v>26.1</v>
      </c>
      <c r="L144" s="30">
        <v>24.7</v>
      </c>
      <c r="M144" s="23">
        <v>21.5</v>
      </c>
      <c r="N144" s="31">
        <v>20.4</v>
      </c>
      <c r="O144" s="31">
        <v>19.4</v>
      </c>
      <c r="P144" s="31">
        <v>18.2</v>
      </c>
      <c r="Q144" s="32">
        <v>16.5</v>
      </c>
      <c r="R144" s="31">
        <v>14.8</v>
      </c>
      <c r="S144" s="31">
        <v>13.4</v>
      </c>
      <c r="T144" s="31">
        <v>12</v>
      </c>
      <c r="U144" s="31">
        <v>10.6</v>
      </c>
      <c r="V144" s="32">
        <v>9.1</v>
      </c>
      <c r="W144" s="28">
        <f t="shared" si="7"/>
        <v>0.41596504996984757</v>
      </c>
      <c r="X144" s="28">
        <f>SUM(X$41,$W$46:$W144)</f>
        <v>84.52823109073918</v>
      </c>
      <c r="Y144" s="29">
        <v>27.094</v>
      </c>
    </row>
    <row r="145" spans="1:25" ht="12.75">
      <c r="A145" s="20">
        <v>139</v>
      </c>
      <c r="B145" s="21" t="s">
        <v>41</v>
      </c>
      <c r="C145" s="25">
        <v>13.4</v>
      </c>
      <c r="D145" s="23">
        <v>16.6</v>
      </c>
      <c r="E145" s="23">
        <v>19.5</v>
      </c>
      <c r="F145" s="23">
        <v>21.6</v>
      </c>
      <c r="G145" s="30">
        <v>23.6</v>
      </c>
      <c r="H145" s="23">
        <v>22.5</v>
      </c>
      <c r="I145" s="23">
        <v>25.6</v>
      </c>
      <c r="J145" s="23">
        <v>25.5</v>
      </c>
      <c r="K145" s="22">
        <v>26.1</v>
      </c>
      <c r="L145" s="30">
        <v>26.7</v>
      </c>
      <c r="M145" s="23">
        <v>24.1</v>
      </c>
      <c r="N145" s="31">
        <v>20</v>
      </c>
      <c r="O145" s="31">
        <v>17.5</v>
      </c>
      <c r="P145" s="31">
        <v>16.2</v>
      </c>
      <c r="Q145" s="32">
        <v>15.2</v>
      </c>
      <c r="R145" s="31">
        <v>13.9</v>
      </c>
      <c r="S145" s="31">
        <v>12.1</v>
      </c>
      <c r="T145" s="31">
        <v>10.3</v>
      </c>
      <c r="U145" s="31">
        <v>8.8</v>
      </c>
      <c r="V145" s="32">
        <v>7.6</v>
      </c>
      <c r="W145" s="28">
        <f t="shared" si="7"/>
        <v>0.09319066410707073</v>
      </c>
      <c r="X145" s="28">
        <f>SUM(X$41,$W$46:$W145)</f>
        <v>84.62142175484625</v>
      </c>
      <c r="Y145" s="29">
        <v>6.07</v>
      </c>
    </row>
    <row r="146" spans="1:25" ht="12.75">
      <c r="A146" s="20">
        <v>140</v>
      </c>
      <c r="B146" s="21" t="s">
        <v>137</v>
      </c>
      <c r="C146" s="23">
        <v>25</v>
      </c>
      <c r="D146" s="23">
        <v>27.4</v>
      </c>
      <c r="E146" s="23">
        <v>29.8</v>
      </c>
      <c r="F146" s="23">
        <v>31.5</v>
      </c>
      <c r="G146" s="30">
        <v>32.5</v>
      </c>
      <c r="H146" s="23">
        <v>32.5</v>
      </c>
      <c r="I146" s="23">
        <v>30.6</v>
      </c>
      <c r="J146" s="23">
        <v>29.3</v>
      </c>
      <c r="K146" s="22">
        <v>26.4</v>
      </c>
      <c r="L146" s="30">
        <v>22.5</v>
      </c>
      <c r="M146" s="23">
        <v>20.2</v>
      </c>
      <c r="N146" s="31">
        <v>20.5</v>
      </c>
      <c r="O146" s="31">
        <v>19.7</v>
      </c>
      <c r="P146" s="31">
        <v>18.8</v>
      </c>
      <c r="Q146" s="32">
        <v>17.1</v>
      </c>
      <c r="R146" s="31">
        <v>15.6</v>
      </c>
      <c r="S146" s="31">
        <v>14.2</v>
      </c>
      <c r="T146" s="31">
        <v>13</v>
      </c>
      <c r="U146" s="31">
        <v>11.9</v>
      </c>
      <c r="V146" s="32">
        <v>10.8</v>
      </c>
      <c r="W146" s="28">
        <f t="shared" si="7"/>
        <v>0.17621786534117923</v>
      </c>
      <c r="X146" s="28">
        <f>SUM(X$41,$W$46:$W146)</f>
        <v>84.79763962018743</v>
      </c>
      <c r="Y146" s="29">
        <v>11.478</v>
      </c>
    </row>
    <row r="147" spans="1:25" ht="12.75">
      <c r="A147" s="20">
        <v>141</v>
      </c>
      <c r="B147" s="21" t="s">
        <v>109</v>
      </c>
      <c r="C147" s="23">
        <v>21.7</v>
      </c>
      <c r="D147" s="23">
        <v>25</v>
      </c>
      <c r="E147" s="23">
        <v>27.4</v>
      </c>
      <c r="F147" s="23">
        <v>28.6</v>
      </c>
      <c r="G147" s="30">
        <v>28.4</v>
      </c>
      <c r="H147" s="23">
        <v>27.8</v>
      </c>
      <c r="I147" s="23">
        <v>28.3</v>
      </c>
      <c r="J147" s="23">
        <v>28.3</v>
      </c>
      <c r="K147" s="22">
        <v>26.5</v>
      </c>
      <c r="L147" s="30">
        <v>22.3</v>
      </c>
      <c r="M147" s="23">
        <v>19.4</v>
      </c>
      <c r="N147" s="31">
        <v>17.4</v>
      </c>
      <c r="O147" s="31">
        <v>16.2</v>
      </c>
      <c r="P147" s="31">
        <v>15.4</v>
      </c>
      <c r="Q147" s="32">
        <v>14.2</v>
      </c>
      <c r="R147" s="31">
        <v>12.7</v>
      </c>
      <c r="S147" s="31">
        <v>11.1</v>
      </c>
      <c r="T147" s="31">
        <v>9.6</v>
      </c>
      <c r="U147" s="31">
        <v>8.4</v>
      </c>
      <c r="V147" s="32">
        <v>7.3</v>
      </c>
      <c r="W147" s="28">
        <f t="shared" si="7"/>
        <v>0.012343541011875597</v>
      </c>
      <c r="X147" s="28">
        <f>SUM(X$41,$W$46:$W147)</f>
        <v>84.8099831611993</v>
      </c>
      <c r="Y147" s="29">
        <v>0.804</v>
      </c>
    </row>
    <row r="148" spans="1:25" ht="12.75">
      <c r="A148" s="20">
        <v>142</v>
      </c>
      <c r="B148" s="21" t="s">
        <v>126</v>
      </c>
      <c r="C148" s="23">
        <v>23.3</v>
      </c>
      <c r="D148" s="23">
        <v>23</v>
      </c>
      <c r="E148" s="23">
        <v>23.3</v>
      </c>
      <c r="F148" s="23">
        <v>23.9</v>
      </c>
      <c r="G148" s="30">
        <v>23.8</v>
      </c>
      <c r="H148" s="23">
        <v>25.9</v>
      </c>
      <c r="I148" s="23">
        <v>29.1</v>
      </c>
      <c r="J148" s="23">
        <v>30.6</v>
      </c>
      <c r="K148" s="22">
        <v>26.8</v>
      </c>
      <c r="L148" s="30">
        <v>25.6</v>
      </c>
      <c r="M148" s="23">
        <v>27.5</v>
      </c>
      <c r="N148" s="31">
        <v>31.5</v>
      </c>
      <c r="O148" s="31">
        <v>32.6</v>
      </c>
      <c r="P148" s="31">
        <v>30.6</v>
      </c>
      <c r="Q148" s="32">
        <v>28.5</v>
      </c>
      <c r="R148" s="31">
        <v>27.4</v>
      </c>
      <c r="S148" s="31">
        <v>27.1</v>
      </c>
      <c r="T148" s="31">
        <v>26.3</v>
      </c>
      <c r="U148" s="31">
        <v>24.4</v>
      </c>
      <c r="V148" s="32">
        <v>22.1</v>
      </c>
      <c r="W148" s="28">
        <f t="shared" si="7"/>
        <v>0.12065657812478894</v>
      </c>
      <c r="X148" s="28">
        <f>SUM(X$41,$W$46:$W148)</f>
        <v>84.93063973932409</v>
      </c>
      <c r="Y148" s="29">
        <v>7.859</v>
      </c>
    </row>
    <row r="149" spans="1:25" ht="12.75">
      <c r="A149" s="20">
        <v>143</v>
      </c>
      <c r="B149" s="21" t="s">
        <v>181</v>
      </c>
      <c r="C149" s="23">
        <v>30.8</v>
      </c>
      <c r="D149" s="23">
        <v>31.8</v>
      </c>
      <c r="E149" s="23">
        <v>33.2</v>
      </c>
      <c r="F149" s="23">
        <v>33.7</v>
      </c>
      <c r="G149" s="30">
        <v>34.9</v>
      </c>
      <c r="H149" s="23">
        <v>36.2</v>
      </c>
      <c r="I149" s="23">
        <v>35.4</v>
      </c>
      <c r="J149" s="23">
        <v>31.4</v>
      </c>
      <c r="K149" s="22">
        <v>26.8</v>
      </c>
      <c r="L149" s="30">
        <v>16.6</v>
      </c>
      <c r="M149" s="23">
        <v>8.4</v>
      </c>
      <c r="N149" s="31">
        <v>10</v>
      </c>
      <c r="O149" s="31">
        <v>11</v>
      </c>
      <c r="P149" s="31">
        <v>10.6</v>
      </c>
      <c r="Q149" s="32">
        <v>9.5</v>
      </c>
      <c r="R149" s="31">
        <v>8.5</v>
      </c>
      <c r="S149" s="31">
        <v>7.8</v>
      </c>
      <c r="T149" s="31">
        <v>7.5</v>
      </c>
      <c r="U149" s="31">
        <v>7.3</v>
      </c>
      <c r="V149" s="32">
        <v>6.9</v>
      </c>
      <c r="W149" s="28">
        <f t="shared" si="7"/>
        <v>0.2014269379052336</v>
      </c>
      <c r="X149" s="28">
        <f>SUM(X$41,$W$46:$W149)</f>
        <v>85.13206667722933</v>
      </c>
      <c r="Y149" s="29">
        <v>13.12</v>
      </c>
    </row>
    <row r="150" spans="1:25" ht="12.75">
      <c r="A150" s="20">
        <v>144</v>
      </c>
      <c r="B150" s="21" t="s">
        <v>103</v>
      </c>
      <c r="C150" s="23">
        <v>21.4</v>
      </c>
      <c r="D150" s="23">
        <v>22.8</v>
      </c>
      <c r="E150" s="23">
        <v>23.9</v>
      </c>
      <c r="F150" s="23">
        <v>25.6</v>
      </c>
      <c r="G150" s="30">
        <v>26.9</v>
      </c>
      <c r="H150" s="23">
        <v>27.9</v>
      </c>
      <c r="I150" s="23">
        <v>28.1</v>
      </c>
      <c r="J150" s="23">
        <v>27.2</v>
      </c>
      <c r="K150" s="22">
        <v>26.9</v>
      </c>
      <c r="L150" s="30">
        <v>26</v>
      </c>
      <c r="M150" s="23">
        <v>23.2</v>
      </c>
      <c r="N150" s="31">
        <v>21.4</v>
      </c>
      <c r="O150" s="31">
        <v>19.6</v>
      </c>
      <c r="P150" s="31">
        <v>17.9</v>
      </c>
      <c r="Q150" s="32">
        <v>16.4</v>
      </c>
      <c r="R150" s="31">
        <v>15.1</v>
      </c>
      <c r="S150" s="31">
        <v>13.4</v>
      </c>
      <c r="T150" s="31">
        <v>12</v>
      </c>
      <c r="U150" s="31">
        <v>10.5</v>
      </c>
      <c r="V150" s="32">
        <v>9.2</v>
      </c>
      <c r="W150" s="28">
        <f t="shared" si="7"/>
        <v>0.5665132628584696</v>
      </c>
      <c r="X150" s="28">
        <f>SUM(X$41,$W$46:$W150)</f>
        <v>85.6985799400878</v>
      </c>
      <c r="Y150" s="29">
        <v>36.9</v>
      </c>
    </row>
    <row r="151" spans="1:25" ht="12.75">
      <c r="A151" s="20">
        <v>145</v>
      </c>
      <c r="B151" s="21" t="s">
        <v>123</v>
      </c>
      <c r="C151" s="23">
        <v>23.1</v>
      </c>
      <c r="D151" s="23">
        <v>24.2</v>
      </c>
      <c r="E151" s="23">
        <v>25.3</v>
      </c>
      <c r="F151" s="23">
        <v>26.6</v>
      </c>
      <c r="G151" s="30">
        <v>27.7</v>
      </c>
      <c r="H151" s="23">
        <v>28.9</v>
      </c>
      <c r="I151" s="23">
        <v>30</v>
      </c>
      <c r="J151" s="23">
        <v>31</v>
      </c>
      <c r="K151" s="22">
        <v>27</v>
      </c>
      <c r="L151" s="30">
        <v>28.5</v>
      </c>
      <c r="M151" s="23">
        <v>30.1</v>
      </c>
      <c r="N151" s="31">
        <v>31.3</v>
      </c>
      <c r="O151" s="31">
        <v>30.8</v>
      </c>
      <c r="P151" s="31">
        <v>30.1</v>
      </c>
      <c r="Q151" s="32">
        <v>29.2</v>
      </c>
      <c r="R151" s="31">
        <v>28.2</v>
      </c>
      <c r="S151" s="31">
        <v>26.6</v>
      </c>
      <c r="T151" s="31">
        <v>24.5</v>
      </c>
      <c r="U151" s="31">
        <v>22.3</v>
      </c>
      <c r="V151" s="32">
        <v>20.2</v>
      </c>
      <c r="W151" s="28">
        <f t="shared" si="7"/>
        <v>0.05284386587422364</v>
      </c>
      <c r="X151" s="28">
        <f>SUM(X$41,$W$46:$W151)</f>
        <v>85.75142380596202</v>
      </c>
      <c r="Y151" s="29">
        <v>3.442</v>
      </c>
    </row>
    <row r="152" spans="1:25" ht="12.75">
      <c r="A152" s="20">
        <v>146</v>
      </c>
      <c r="B152" s="21" t="s">
        <v>139</v>
      </c>
      <c r="C152" s="23">
        <v>25.1</v>
      </c>
      <c r="D152" s="23">
        <v>26.6</v>
      </c>
      <c r="E152" s="23">
        <v>27.7</v>
      </c>
      <c r="F152" s="23">
        <v>28.7</v>
      </c>
      <c r="G152" s="30">
        <v>29.4</v>
      </c>
      <c r="H152" s="23">
        <v>30</v>
      </c>
      <c r="I152" s="23">
        <v>30.3</v>
      </c>
      <c r="J152" s="23">
        <v>29.4</v>
      </c>
      <c r="K152" s="22">
        <v>27.1</v>
      </c>
      <c r="L152" s="30">
        <v>24.3</v>
      </c>
      <c r="M152" s="23">
        <v>22.2</v>
      </c>
      <c r="N152" s="31">
        <v>20.3</v>
      </c>
      <c r="O152" s="31">
        <v>18.6</v>
      </c>
      <c r="P152" s="31">
        <v>16.9</v>
      </c>
      <c r="Q152" s="32">
        <v>15.2</v>
      </c>
      <c r="R152" s="31">
        <v>13.7</v>
      </c>
      <c r="S152" s="31">
        <v>12.2</v>
      </c>
      <c r="T152" s="31">
        <v>10.9</v>
      </c>
      <c r="U152" s="31">
        <v>9.5</v>
      </c>
      <c r="V152" s="32">
        <v>8.1</v>
      </c>
      <c r="W152" s="28">
        <f t="shared" si="7"/>
        <v>0.34597225958036887</v>
      </c>
      <c r="X152" s="28">
        <f>SUM(X$41,$W$46:$W152)</f>
        <v>86.09739606554238</v>
      </c>
      <c r="Y152" s="29">
        <v>22.535</v>
      </c>
    </row>
    <row r="153" spans="1:25" ht="12.75">
      <c r="A153" s="20">
        <v>147</v>
      </c>
      <c r="B153" s="21" t="s">
        <v>92</v>
      </c>
      <c r="C153" s="23">
        <v>20.4</v>
      </c>
      <c r="D153" s="23">
        <v>22.9</v>
      </c>
      <c r="E153" s="23">
        <v>26.1</v>
      </c>
      <c r="F153" s="23">
        <v>29.1</v>
      </c>
      <c r="G153" s="30">
        <v>30.9</v>
      </c>
      <c r="H153" s="23">
        <v>30.9</v>
      </c>
      <c r="I153" s="23">
        <v>30</v>
      </c>
      <c r="J153" s="23">
        <v>28.7</v>
      </c>
      <c r="K153" s="22">
        <v>27.4</v>
      </c>
      <c r="L153" s="30">
        <v>24.6</v>
      </c>
      <c r="M153" s="23">
        <v>24.5</v>
      </c>
      <c r="N153" s="31">
        <v>23.7</v>
      </c>
      <c r="O153" s="31">
        <v>21.1</v>
      </c>
      <c r="P153" s="31">
        <v>19.2</v>
      </c>
      <c r="Q153" s="32">
        <v>17.7</v>
      </c>
      <c r="R153" s="31">
        <v>16.5</v>
      </c>
      <c r="S153" s="31">
        <v>15.2</v>
      </c>
      <c r="T153" s="31">
        <v>13.8</v>
      </c>
      <c r="U153" s="31">
        <v>12.3</v>
      </c>
      <c r="V153" s="32">
        <v>11</v>
      </c>
      <c r="W153" s="28">
        <f t="shared" si="7"/>
        <v>0.05542311324983943</v>
      </c>
      <c r="X153" s="28">
        <f>SUM(X$41,$W$46:$W153)</f>
        <v>86.15281917879223</v>
      </c>
      <c r="Y153" s="29">
        <v>3.61</v>
      </c>
    </row>
    <row r="154" spans="1:25" ht="12.75">
      <c r="A154" s="20">
        <v>148</v>
      </c>
      <c r="B154" s="21" t="s">
        <v>39</v>
      </c>
      <c r="C154" s="25">
        <v>12.9</v>
      </c>
      <c r="D154" s="23">
        <v>15.8</v>
      </c>
      <c r="E154" s="23">
        <v>18.5</v>
      </c>
      <c r="F154" s="23">
        <v>19.4</v>
      </c>
      <c r="G154" s="30">
        <v>21.3</v>
      </c>
      <c r="H154" s="35">
        <v>-20</v>
      </c>
      <c r="I154" s="23">
        <v>21.1</v>
      </c>
      <c r="J154" s="23">
        <v>22.9</v>
      </c>
      <c r="K154" s="22">
        <v>27.6</v>
      </c>
      <c r="L154" s="30">
        <v>33.1</v>
      </c>
      <c r="M154" s="23">
        <v>31.5</v>
      </c>
      <c r="N154" s="31">
        <v>33.2</v>
      </c>
      <c r="O154" s="31">
        <v>32.1</v>
      </c>
      <c r="P154" s="31">
        <v>30.7</v>
      </c>
      <c r="Q154" s="32">
        <v>28.4</v>
      </c>
      <c r="R154" s="31">
        <v>25.8</v>
      </c>
      <c r="S154" s="31">
        <v>23.6</v>
      </c>
      <c r="T154" s="31">
        <v>21.8</v>
      </c>
      <c r="U154" s="31">
        <v>20.4</v>
      </c>
      <c r="V154" s="32">
        <v>18.8</v>
      </c>
      <c r="W154" s="28">
        <f t="shared" si="7"/>
        <v>0.016381291367750322</v>
      </c>
      <c r="X154" s="28">
        <f>SUM(X$41,$W$46:$W154)</f>
        <v>86.16920047015998</v>
      </c>
      <c r="Y154" s="29">
        <v>1.067</v>
      </c>
    </row>
    <row r="155" spans="1:25" ht="12.75">
      <c r="A155" s="20">
        <v>149</v>
      </c>
      <c r="B155" s="21" t="s">
        <v>54</v>
      </c>
      <c r="C155" s="23">
        <v>14.8</v>
      </c>
      <c r="D155" s="23">
        <v>24.2</v>
      </c>
      <c r="E155" s="23">
        <v>32</v>
      </c>
      <c r="F155" s="23">
        <v>34.7</v>
      </c>
      <c r="G155" s="30">
        <v>31.8</v>
      </c>
      <c r="H155" s="23">
        <v>31.6</v>
      </c>
      <c r="I155" s="23">
        <v>31</v>
      </c>
      <c r="J155" s="23">
        <v>28.2</v>
      </c>
      <c r="K155" s="22">
        <v>27.6</v>
      </c>
      <c r="L155" s="30">
        <v>27.1</v>
      </c>
      <c r="M155" s="23">
        <v>26.7</v>
      </c>
      <c r="N155" s="31">
        <v>24.9</v>
      </c>
      <c r="O155" s="31">
        <v>22.6</v>
      </c>
      <c r="P155" s="31">
        <v>20.8</v>
      </c>
      <c r="Q155" s="32">
        <v>19.4</v>
      </c>
      <c r="R155" s="31">
        <v>17.9</v>
      </c>
      <c r="S155" s="31">
        <v>16.1</v>
      </c>
      <c r="T155" s="31">
        <v>14.1</v>
      </c>
      <c r="U155" s="31">
        <v>12.3</v>
      </c>
      <c r="V155" s="32">
        <v>10.6</v>
      </c>
      <c r="W155" s="28">
        <f t="shared" si="7"/>
        <v>0.0023489574313643857</v>
      </c>
      <c r="X155" s="28">
        <f>SUM(X$41,$W$46:$W155)</f>
        <v>86.17154942759134</v>
      </c>
      <c r="Y155" s="29">
        <v>0.153</v>
      </c>
    </row>
    <row r="156" spans="1:25" ht="12.75">
      <c r="A156" s="20">
        <v>150</v>
      </c>
      <c r="B156" s="21" t="s">
        <v>149</v>
      </c>
      <c r="C156" s="23">
        <v>26.6</v>
      </c>
      <c r="D156" s="23">
        <v>28.3</v>
      </c>
      <c r="E156" s="23">
        <v>29</v>
      </c>
      <c r="F156" s="23">
        <v>29.8</v>
      </c>
      <c r="G156" s="30">
        <v>30.5</v>
      </c>
      <c r="H156" s="23">
        <v>31.6</v>
      </c>
      <c r="I156" s="23">
        <v>30.7</v>
      </c>
      <c r="J156" s="23">
        <v>30.4</v>
      </c>
      <c r="K156" s="22">
        <v>27.6</v>
      </c>
      <c r="L156" s="30">
        <v>26.1</v>
      </c>
      <c r="M156" s="23">
        <v>27.5</v>
      </c>
      <c r="N156" s="31">
        <v>26.1</v>
      </c>
      <c r="O156" s="31">
        <v>23.6</v>
      </c>
      <c r="P156" s="31">
        <v>21.2</v>
      </c>
      <c r="Q156" s="32">
        <v>19.3</v>
      </c>
      <c r="R156" s="31">
        <v>17.7</v>
      </c>
      <c r="S156" s="31">
        <v>15.9</v>
      </c>
      <c r="T156" s="31">
        <v>14.1</v>
      </c>
      <c r="U156" s="31">
        <v>12.1</v>
      </c>
      <c r="V156" s="32">
        <v>10.2</v>
      </c>
      <c r="W156" s="28">
        <f t="shared" si="7"/>
        <v>0.5907397649937179</v>
      </c>
      <c r="X156" s="28">
        <f>SUM(X$41,$W$46:$W156)</f>
        <v>86.76228919258506</v>
      </c>
      <c r="Y156" s="29">
        <v>38.478</v>
      </c>
    </row>
    <row r="157" spans="1:25" ht="12.75">
      <c r="A157" s="20">
        <v>151</v>
      </c>
      <c r="B157" s="21" t="s">
        <v>70</v>
      </c>
      <c r="C157" s="23">
        <v>17.9</v>
      </c>
      <c r="D157" s="23">
        <v>18.8</v>
      </c>
      <c r="E157" s="23">
        <v>20.1</v>
      </c>
      <c r="F157" s="23">
        <v>21.7</v>
      </c>
      <c r="G157" s="30">
        <v>24.6</v>
      </c>
      <c r="H157" s="23">
        <v>28.1</v>
      </c>
      <c r="I157" s="23">
        <v>29.9</v>
      </c>
      <c r="J157" s="23">
        <v>31.9</v>
      </c>
      <c r="K157" s="22">
        <v>27.7</v>
      </c>
      <c r="L157" s="30">
        <v>19.3</v>
      </c>
      <c r="M157" s="23">
        <v>15.7</v>
      </c>
      <c r="N157" s="31">
        <v>17.7</v>
      </c>
      <c r="O157" s="31">
        <v>18</v>
      </c>
      <c r="P157" s="31">
        <v>16.5</v>
      </c>
      <c r="Q157" s="32">
        <v>13.7</v>
      </c>
      <c r="R157" s="31">
        <v>11.1</v>
      </c>
      <c r="S157" s="31">
        <v>9.6</v>
      </c>
      <c r="T157" s="31">
        <v>8.8</v>
      </c>
      <c r="U157" s="31">
        <v>7.6</v>
      </c>
      <c r="V157" s="32">
        <v>6.1</v>
      </c>
      <c r="W157" s="28">
        <f t="shared" si="7"/>
        <v>0.004529035570277737</v>
      </c>
      <c r="X157" s="28">
        <f>SUM(X$41,$W$46:$W157)</f>
        <v>86.76681822815533</v>
      </c>
      <c r="Y157" s="29">
        <v>0.295</v>
      </c>
    </row>
    <row r="158" spans="1:25" ht="12.75">
      <c r="A158" s="20">
        <v>152</v>
      </c>
      <c r="B158" s="21" t="s">
        <v>72</v>
      </c>
      <c r="C158" s="23">
        <v>18.5</v>
      </c>
      <c r="D158" s="23">
        <v>19.7</v>
      </c>
      <c r="E158" s="23">
        <v>22.3</v>
      </c>
      <c r="F158" s="23">
        <v>24.5</v>
      </c>
      <c r="G158" s="30">
        <v>26.6</v>
      </c>
      <c r="H158" s="23">
        <v>28.3</v>
      </c>
      <c r="I158" s="23">
        <v>30.3</v>
      </c>
      <c r="J158" s="23">
        <v>29.9</v>
      </c>
      <c r="K158" s="22">
        <v>27.8</v>
      </c>
      <c r="L158" s="30">
        <v>24.1</v>
      </c>
      <c r="M158" s="23">
        <v>22.9</v>
      </c>
      <c r="N158" s="31">
        <v>20.1</v>
      </c>
      <c r="O158" s="31">
        <v>18.2</v>
      </c>
      <c r="P158" s="31">
        <v>16.3</v>
      </c>
      <c r="Q158" s="32">
        <v>14.8</v>
      </c>
      <c r="R158" s="31">
        <v>13.6</v>
      </c>
      <c r="S158" s="31">
        <v>12.4</v>
      </c>
      <c r="T158" s="31">
        <v>11.1</v>
      </c>
      <c r="U158" s="31">
        <v>9.9</v>
      </c>
      <c r="V158" s="32">
        <v>8.6</v>
      </c>
      <c r="W158" s="28">
        <f t="shared" si="7"/>
        <v>0.2732006371969232</v>
      </c>
      <c r="X158" s="28">
        <f>SUM(X$41,$W$46:$W158)</f>
        <v>87.04001886535225</v>
      </c>
      <c r="Y158" s="29">
        <v>17.795</v>
      </c>
    </row>
    <row r="159" spans="1:25" ht="12.75">
      <c r="A159" s="20">
        <v>153</v>
      </c>
      <c r="B159" s="21" t="s">
        <v>36</v>
      </c>
      <c r="C159" s="25">
        <v>12.8</v>
      </c>
      <c r="D159" s="25">
        <v>13.2</v>
      </c>
      <c r="E159" s="23">
        <v>15.9</v>
      </c>
      <c r="F159" s="23">
        <v>18.7</v>
      </c>
      <c r="G159" s="30">
        <v>21.9</v>
      </c>
      <c r="H159" s="23">
        <v>22</v>
      </c>
      <c r="I159" s="23">
        <v>23.6</v>
      </c>
      <c r="J159" s="23">
        <v>25.7</v>
      </c>
      <c r="K159" s="22">
        <v>28</v>
      </c>
      <c r="L159" s="30">
        <v>29.7</v>
      </c>
      <c r="M159" s="23">
        <v>30.4</v>
      </c>
      <c r="N159" s="31">
        <v>31.2</v>
      </c>
      <c r="O159" s="31">
        <v>31.1</v>
      </c>
      <c r="P159" s="31">
        <v>30.6</v>
      </c>
      <c r="Q159" s="32">
        <v>29.9</v>
      </c>
      <c r="R159" s="31">
        <v>28.7</v>
      </c>
      <c r="S159" s="31">
        <v>26.8</v>
      </c>
      <c r="T159" s="31">
        <v>24.2</v>
      </c>
      <c r="U159" s="31">
        <v>21.9</v>
      </c>
      <c r="V159" s="32">
        <v>20</v>
      </c>
      <c r="W159" s="28">
        <f t="shared" si="7"/>
        <v>0.02451820273130016</v>
      </c>
      <c r="X159" s="28">
        <f>SUM(X$41,$W$46:$W159)</f>
        <v>87.06453706808355</v>
      </c>
      <c r="Y159" s="29">
        <v>1.597</v>
      </c>
    </row>
    <row r="160" spans="1:25" ht="12.75">
      <c r="A160" s="20">
        <v>154</v>
      </c>
      <c r="B160" s="21" t="s">
        <v>98</v>
      </c>
      <c r="C160" s="23">
        <v>20.8</v>
      </c>
      <c r="D160" s="23">
        <v>18.5</v>
      </c>
      <c r="E160" s="23">
        <v>18.4</v>
      </c>
      <c r="F160" s="23">
        <v>21.5</v>
      </c>
      <c r="G160" s="30">
        <v>21.8</v>
      </c>
      <c r="H160" s="23">
        <v>18.6</v>
      </c>
      <c r="I160" s="23">
        <v>22.5</v>
      </c>
      <c r="J160" s="23">
        <v>25</v>
      </c>
      <c r="K160" s="22">
        <v>28.1</v>
      </c>
      <c r="L160" s="30">
        <v>26.1</v>
      </c>
      <c r="M160" s="23">
        <v>23.4</v>
      </c>
      <c r="N160" s="31">
        <v>20.2</v>
      </c>
      <c r="O160" s="31">
        <v>18.3</v>
      </c>
      <c r="P160" s="31">
        <v>17</v>
      </c>
      <c r="Q160" s="32">
        <v>15.7</v>
      </c>
      <c r="R160" s="31">
        <v>14</v>
      </c>
      <c r="S160" s="31">
        <v>12.1</v>
      </c>
      <c r="T160" s="31">
        <v>10.4</v>
      </c>
      <c r="U160" s="31">
        <v>9</v>
      </c>
      <c r="V160" s="32">
        <v>7.9</v>
      </c>
      <c r="W160" s="28">
        <f t="shared" si="7"/>
        <v>0.002947711286418053</v>
      </c>
      <c r="X160" s="28">
        <f>SUM(X$41,$W$46:$W160)</f>
        <v>87.06748477936998</v>
      </c>
      <c r="Y160" s="29">
        <v>0.192</v>
      </c>
    </row>
    <row r="161" spans="1:25" ht="12.75">
      <c r="A161" s="20">
        <v>155</v>
      </c>
      <c r="B161" s="21" t="s">
        <v>67</v>
      </c>
      <c r="C161" s="23">
        <v>17</v>
      </c>
      <c r="D161" s="23">
        <v>18.6</v>
      </c>
      <c r="E161" s="23">
        <v>20.4</v>
      </c>
      <c r="F161" s="23">
        <v>22</v>
      </c>
      <c r="G161" s="30">
        <v>23.5</v>
      </c>
      <c r="H161" s="23">
        <v>25.1</v>
      </c>
      <c r="I161" s="23">
        <v>26.6</v>
      </c>
      <c r="J161" s="23">
        <v>27.8</v>
      </c>
      <c r="K161" s="22">
        <v>28.2</v>
      </c>
      <c r="L161" s="30">
        <v>28.5</v>
      </c>
      <c r="M161" s="23">
        <v>28.5</v>
      </c>
      <c r="N161" s="31">
        <v>27.9</v>
      </c>
      <c r="O161" s="31">
        <v>26.6</v>
      </c>
      <c r="P161" s="31">
        <v>25.1</v>
      </c>
      <c r="Q161" s="32">
        <v>23.1</v>
      </c>
      <c r="R161" s="31">
        <v>21.2</v>
      </c>
      <c r="S161" s="31">
        <v>19.5</v>
      </c>
      <c r="T161" s="31">
        <v>17.9</v>
      </c>
      <c r="U161" s="31">
        <v>16.2</v>
      </c>
      <c r="V161" s="32">
        <v>14.7</v>
      </c>
      <c r="W161" s="28">
        <f t="shared" si="7"/>
        <v>0.1382200245396965</v>
      </c>
      <c r="X161" s="28">
        <f>SUM(X$41,$W$46:$W161)</f>
        <v>87.20570480390967</v>
      </c>
      <c r="Y161" s="29">
        <v>9.003</v>
      </c>
    </row>
    <row r="162" spans="1:25" ht="12.75">
      <c r="A162" s="20">
        <v>156</v>
      </c>
      <c r="B162" s="21" t="s">
        <v>146</v>
      </c>
      <c r="C162" s="23">
        <v>26.1</v>
      </c>
      <c r="D162" s="23">
        <v>25.4</v>
      </c>
      <c r="E162" s="23">
        <v>25.4</v>
      </c>
      <c r="F162" s="23">
        <v>26.2</v>
      </c>
      <c r="G162" s="30">
        <v>27.6</v>
      </c>
      <c r="H162" s="23">
        <v>28.1</v>
      </c>
      <c r="I162" s="23">
        <v>28.4</v>
      </c>
      <c r="J162" s="23">
        <v>28.5</v>
      </c>
      <c r="K162" s="22">
        <v>28.3</v>
      </c>
      <c r="L162" s="30">
        <v>27.6</v>
      </c>
      <c r="M162" s="23">
        <v>26.6</v>
      </c>
      <c r="N162" s="31">
        <v>24.6</v>
      </c>
      <c r="O162" s="31">
        <v>22.1</v>
      </c>
      <c r="P162" s="31">
        <v>20</v>
      </c>
      <c r="Q162" s="32">
        <v>18.2</v>
      </c>
      <c r="R162" s="31">
        <v>16.6</v>
      </c>
      <c r="S162" s="31">
        <v>15.1</v>
      </c>
      <c r="T162" s="31">
        <v>13.4</v>
      </c>
      <c r="U162" s="31">
        <v>11.7</v>
      </c>
      <c r="V162" s="32">
        <v>10.1</v>
      </c>
      <c r="W162" s="28">
        <f t="shared" si="7"/>
        <v>0.0454899403211286</v>
      </c>
      <c r="X162" s="28">
        <f>SUM(X$41,$W$46:$W162)</f>
        <v>87.2511947442308</v>
      </c>
      <c r="Y162" s="29">
        <v>2.963</v>
      </c>
    </row>
    <row r="163" spans="1:25" ht="12.75">
      <c r="A163" s="20">
        <v>157</v>
      </c>
      <c r="B163" s="21" t="s">
        <v>190</v>
      </c>
      <c r="C163" s="23">
        <v>32.5</v>
      </c>
      <c r="D163" s="23">
        <v>32.7</v>
      </c>
      <c r="E163" s="23">
        <v>35.4</v>
      </c>
      <c r="F163" s="23">
        <v>29.4</v>
      </c>
      <c r="G163" s="30">
        <v>30.3</v>
      </c>
      <c r="H163" s="23">
        <v>28.3</v>
      </c>
      <c r="I163" s="23">
        <v>30.6</v>
      </c>
      <c r="J163" s="23">
        <v>33.2</v>
      </c>
      <c r="K163" s="22">
        <v>28.3</v>
      </c>
      <c r="L163" s="30">
        <v>25</v>
      </c>
      <c r="M163" s="23">
        <v>22.8</v>
      </c>
      <c r="N163" s="31">
        <v>20.9</v>
      </c>
      <c r="O163" s="31">
        <v>20.1</v>
      </c>
      <c r="P163" s="31">
        <v>18.5</v>
      </c>
      <c r="Q163" s="32">
        <v>15.9</v>
      </c>
      <c r="R163" s="31">
        <v>13.2</v>
      </c>
      <c r="S163" s="31">
        <v>10.8</v>
      </c>
      <c r="T163" s="31">
        <v>8.9</v>
      </c>
      <c r="U163" s="31">
        <v>7.8</v>
      </c>
      <c r="V163" s="32">
        <v>6.7</v>
      </c>
      <c r="W163" s="28">
        <f t="shared" si="7"/>
        <v>0.10055994232311587</v>
      </c>
      <c r="X163" s="28">
        <f>SUM(X$41,$W$46:$W163)</f>
        <v>87.35175468655392</v>
      </c>
      <c r="Y163" s="29">
        <v>6.55</v>
      </c>
    </row>
    <row r="164" spans="1:25" ht="12.75">
      <c r="A164" s="20">
        <v>158</v>
      </c>
      <c r="B164" s="21" t="s">
        <v>128</v>
      </c>
      <c r="C164" s="23">
        <v>23.3</v>
      </c>
      <c r="D164" s="23">
        <v>27.3</v>
      </c>
      <c r="E164" s="23">
        <v>29.5</v>
      </c>
      <c r="F164" s="23">
        <v>32.9</v>
      </c>
      <c r="G164" s="30">
        <v>38</v>
      </c>
      <c r="H164" s="23">
        <v>37.6</v>
      </c>
      <c r="I164" s="23">
        <v>34.5</v>
      </c>
      <c r="J164" s="23">
        <v>28.6</v>
      </c>
      <c r="K164" s="22">
        <v>28.5</v>
      </c>
      <c r="L164" s="30">
        <v>27.6</v>
      </c>
      <c r="M164" s="23">
        <v>25.7</v>
      </c>
      <c r="N164" s="31">
        <v>23.3</v>
      </c>
      <c r="O164" s="31">
        <v>20.8</v>
      </c>
      <c r="P164" s="31">
        <v>18.8</v>
      </c>
      <c r="Q164" s="32">
        <v>17.1</v>
      </c>
      <c r="R164" s="31">
        <v>15.5</v>
      </c>
      <c r="S164" s="31">
        <v>13.9</v>
      </c>
      <c r="T164" s="31">
        <v>12.1</v>
      </c>
      <c r="U164" s="31">
        <v>10.4</v>
      </c>
      <c r="V164" s="32">
        <v>8.8</v>
      </c>
      <c r="W164" s="28">
        <f t="shared" si="7"/>
        <v>0.00724645691244438</v>
      </c>
      <c r="X164" s="28">
        <f>SUM(X$41,$W$46:$W164)</f>
        <v>87.35900114346636</v>
      </c>
      <c r="Y164" s="29">
        <v>0.472</v>
      </c>
    </row>
    <row r="165" spans="1:25" ht="12.75">
      <c r="A165" s="20">
        <v>159</v>
      </c>
      <c r="B165" s="21" t="s">
        <v>56</v>
      </c>
      <c r="C165" s="23">
        <v>15</v>
      </c>
      <c r="D165" s="23">
        <v>18.6</v>
      </c>
      <c r="E165" s="23">
        <v>21.4</v>
      </c>
      <c r="F165" s="23">
        <v>22.2</v>
      </c>
      <c r="G165" s="30">
        <v>23.3</v>
      </c>
      <c r="H165" s="23">
        <v>25.5</v>
      </c>
      <c r="I165" s="23">
        <v>27</v>
      </c>
      <c r="J165" s="23">
        <v>27.9</v>
      </c>
      <c r="K165" s="22">
        <v>28.6</v>
      </c>
      <c r="L165" s="30">
        <v>28.3</v>
      </c>
      <c r="M165" s="23">
        <v>26.9</v>
      </c>
      <c r="N165" s="31">
        <v>24.5</v>
      </c>
      <c r="O165" s="31">
        <v>22.4</v>
      </c>
      <c r="P165" s="31">
        <v>20.7</v>
      </c>
      <c r="Q165" s="32">
        <v>19.1</v>
      </c>
      <c r="R165" s="31">
        <v>17.6</v>
      </c>
      <c r="S165" s="31">
        <v>16</v>
      </c>
      <c r="T165" s="31">
        <v>14.3</v>
      </c>
      <c r="U165" s="31">
        <v>12.8</v>
      </c>
      <c r="V165" s="32">
        <v>11.4</v>
      </c>
      <c r="W165" s="28">
        <f t="shared" si="7"/>
        <v>0.02482525599030204</v>
      </c>
      <c r="X165" s="28">
        <f>SUM(X$41,$W$46:$W165)</f>
        <v>87.38382639945667</v>
      </c>
      <c r="Y165" s="29">
        <v>1.617</v>
      </c>
    </row>
    <row r="166" spans="1:25" ht="12.75">
      <c r="A166" s="20">
        <v>160</v>
      </c>
      <c r="B166" s="21" t="s">
        <v>95</v>
      </c>
      <c r="C166" s="23">
        <v>20.7</v>
      </c>
      <c r="D166" s="23">
        <v>23.7</v>
      </c>
      <c r="E166" s="23">
        <v>30.5</v>
      </c>
      <c r="F166" s="23">
        <v>33.5</v>
      </c>
      <c r="G166" s="30">
        <v>37</v>
      </c>
      <c r="H166" s="23">
        <v>35.4</v>
      </c>
      <c r="I166" s="23">
        <v>33.4</v>
      </c>
      <c r="J166" s="23">
        <v>31.7</v>
      </c>
      <c r="K166" s="22">
        <v>28.6</v>
      </c>
      <c r="L166" s="30">
        <v>27.8</v>
      </c>
      <c r="M166" s="23">
        <v>23.8</v>
      </c>
      <c r="N166" s="31">
        <v>22</v>
      </c>
      <c r="O166" s="31">
        <v>19.3</v>
      </c>
      <c r="P166" s="31">
        <v>16.5</v>
      </c>
      <c r="Q166" s="32">
        <v>14.4</v>
      </c>
      <c r="R166" s="31">
        <v>12.7</v>
      </c>
      <c r="S166" s="31">
        <v>10.8</v>
      </c>
      <c r="T166" s="31">
        <v>9</v>
      </c>
      <c r="U166" s="31">
        <v>7.6</v>
      </c>
      <c r="V166" s="32">
        <v>6.1</v>
      </c>
      <c r="W166" s="28">
        <f t="shared" si="7"/>
        <v>0.08511516339532127</v>
      </c>
      <c r="X166" s="28">
        <f>SUM(X$41,$W$46:$W166)</f>
        <v>87.46894156285198</v>
      </c>
      <c r="Y166" s="29">
        <v>5.544</v>
      </c>
    </row>
    <row r="167" spans="1:25" ht="12.75">
      <c r="A167" s="20">
        <v>161</v>
      </c>
      <c r="B167" s="21" t="s">
        <v>71</v>
      </c>
      <c r="C167" s="23">
        <v>18.1</v>
      </c>
      <c r="D167" s="23">
        <v>20.9</v>
      </c>
      <c r="E167" s="23">
        <v>23.2</v>
      </c>
      <c r="F167" s="23">
        <v>24.5</v>
      </c>
      <c r="G167" s="30">
        <v>25.4</v>
      </c>
      <c r="H167" s="23">
        <v>27.4</v>
      </c>
      <c r="I167" s="23">
        <v>28.2</v>
      </c>
      <c r="J167" s="23">
        <v>28.4</v>
      </c>
      <c r="K167" s="22">
        <v>28.7</v>
      </c>
      <c r="L167" s="30">
        <v>26.4</v>
      </c>
      <c r="M167" s="23">
        <v>26.5</v>
      </c>
      <c r="N167" s="31">
        <v>26.8</v>
      </c>
      <c r="O167" s="31">
        <v>26.8</v>
      </c>
      <c r="P167" s="31">
        <v>26</v>
      </c>
      <c r="Q167" s="32">
        <v>24.6</v>
      </c>
      <c r="R167" s="31">
        <v>23</v>
      </c>
      <c r="S167" s="31">
        <v>21.3</v>
      </c>
      <c r="T167" s="31">
        <v>19.6</v>
      </c>
      <c r="U167" s="31">
        <v>17.9</v>
      </c>
      <c r="V167" s="32">
        <v>16.3</v>
      </c>
      <c r="W167" s="28">
        <f t="shared" si="7"/>
        <v>0.24710111018176334</v>
      </c>
      <c r="X167" s="28">
        <f>SUM(X$41,$W$46:$W167)</f>
        <v>87.71604267303374</v>
      </c>
      <c r="Y167" s="29">
        <v>16.095</v>
      </c>
    </row>
    <row r="168" spans="1:25" ht="12.75">
      <c r="A168" s="20">
        <v>162</v>
      </c>
      <c r="B168" s="21" t="s">
        <v>175</v>
      </c>
      <c r="C168" s="23">
        <v>28.8</v>
      </c>
      <c r="D168" s="23">
        <v>29.9</v>
      </c>
      <c r="E168" s="23">
        <v>31</v>
      </c>
      <c r="F168" s="23">
        <v>32.1</v>
      </c>
      <c r="G168" s="30">
        <v>34.2</v>
      </c>
      <c r="H168" s="23">
        <v>35.6</v>
      </c>
      <c r="I168" s="23">
        <v>36.7</v>
      </c>
      <c r="J168" s="23">
        <v>33.5</v>
      </c>
      <c r="K168" s="22">
        <v>28.7</v>
      </c>
      <c r="L168" s="30">
        <v>23.6</v>
      </c>
      <c r="M168" s="23">
        <v>21</v>
      </c>
      <c r="N168" s="31">
        <v>19.9</v>
      </c>
      <c r="O168" s="31">
        <v>18.3</v>
      </c>
      <c r="P168" s="31">
        <v>16.7</v>
      </c>
      <c r="Q168" s="32">
        <v>15</v>
      </c>
      <c r="R168" s="31">
        <v>13.4</v>
      </c>
      <c r="S168" s="31">
        <v>12.1</v>
      </c>
      <c r="T168" s="31">
        <v>10.9</v>
      </c>
      <c r="U168" s="31">
        <v>9.8</v>
      </c>
      <c r="V168" s="32">
        <v>8.6</v>
      </c>
      <c r="W168" s="28">
        <f t="shared" si="7"/>
        <v>0.28532924092749745</v>
      </c>
      <c r="X168" s="28">
        <f>SUM(X$41,$W$46:$W168)</f>
        <v>88.00137191396124</v>
      </c>
      <c r="Y168" s="29">
        <v>18.585</v>
      </c>
    </row>
    <row r="169" spans="1:25" ht="12.75">
      <c r="A169" s="20">
        <v>163</v>
      </c>
      <c r="B169" s="21" t="s">
        <v>165</v>
      </c>
      <c r="C169" s="23">
        <v>27.9</v>
      </c>
      <c r="D169" s="23">
        <v>29.9</v>
      </c>
      <c r="E169" s="23">
        <v>31.7</v>
      </c>
      <c r="F169" s="23">
        <v>33.5</v>
      </c>
      <c r="G169" s="30">
        <v>35.5</v>
      </c>
      <c r="H169" s="23">
        <v>37.9</v>
      </c>
      <c r="I169" s="23">
        <v>39</v>
      </c>
      <c r="J169" s="23">
        <v>34.8</v>
      </c>
      <c r="K169" s="22">
        <v>28.7</v>
      </c>
      <c r="L169" s="30">
        <v>26.1</v>
      </c>
      <c r="M169" s="23">
        <v>24.6</v>
      </c>
      <c r="N169" s="31">
        <v>23.3</v>
      </c>
      <c r="O169" s="31">
        <v>20.9</v>
      </c>
      <c r="P169" s="31">
        <v>17.9</v>
      </c>
      <c r="Q169" s="32">
        <v>15</v>
      </c>
      <c r="R169" s="31">
        <v>12.8</v>
      </c>
      <c r="S169" s="31">
        <v>11.1</v>
      </c>
      <c r="T169" s="31">
        <v>9.7</v>
      </c>
      <c r="U169" s="31">
        <v>8.5</v>
      </c>
      <c r="V169" s="32">
        <v>6.9</v>
      </c>
      <c r="W169" s="28">
        <f t="shared" si="7"/>
        <v>0.2900732137790765</v>
      </c>
      <c r="X169" s="28">
        <f>SUM(X$41,$W$46:$W169)</f>
        <v>88.29144512774032</v>
      </c>
      <c r="Y169" s="29">
        <v>18.894</v>
      </c>
    </row>
    <row r="170" spans="1:25" ht="12.75">
      <c r="A170" s="20">
        <v>164</v>
      </c>
      <c r="B170" s="21" t="s">
        <v>106</v>
      </c>
      <c r="C170" s="23">
        <v>21.6</v>
      </c>
      <c r="D170" s="23">
        <v>22.5</v>
      </c>
      <c r="E170" s="23">
        <v>23.4</v>
      </c>
      <c r="F170" s="23">
        <v>24.5</v>
      </c>
      <c r="G170" s="30">
        <v>25.9</v>
      </c>
      <c r="H170" s="23">
        <v>27.4</v>
      </c>
      <c r="I170" s="23">
        <v>29.4</v>
      </c>
      <c r="J170" s="23">
        <v>29.5</v>
      </c>
      <c r="K170" s="22">
        <v>28.8</v>
      </c>
      <c r="L170" s="30">
        <v>27.1</v>
      </c>
      <c r="M170" s="23">
        <v>25.2</v>
      </c>
      <c r="N170" s="31">
        <v>23.1</v>
      </c>
      <c r="O170" s="31">
        <v>21.2</v>
      </c>
      <c r="P170" s="31">
        <v>19.2</v>
      </c>
      <c r="Q170" s="32">
        <v>17.2</v>
      </c>
      <c r="R170" s="31">
        <v>15.6</v>
      </c>
      <c r="S170" s="31">
        <v>14.2</v>
      </c>
      <c r="T170" s="31">
        <v>12.9</v>
      </c>
      <c r="U170" s="31">
        <v>11.6</v>
      </c>
      <c r="V170" s="32">
        <v>10.3</v>
      </c>
      <c r="W170" s="28">
        <f t="shared" si="7"/>
        <v>2.1701910239734907</v>
      </c>
      <c r="X170" s="28">
        <f>SUM(X$41,$W$46:$W170)</f>
        <v>90.4616361517138</v>
      </c>
      <c r="Y170" s="29">
        <v>141.356</v>
      </c>
    </row>
    <row r="171" spans="1:25" ht="12.75">
      <c r="A171" s="20">
        <v>165</v>
      </c>
      <c r="B171" s="21" t="s">
        <v>189</v>
      </c>
      <c r="C171" s="23">
        <v>32.3</v>
      </c>
      <c r="D171" s="23">
        <v>34.4</v>
      </c>
      <c r="E171" s="23">
        <v>33.5</v>
      </c>
      <c r="F171" s="23">
        <v>30</v>
      </c>
      <c r="G171" s="30">
        <v>27.1</v>
      </c>
      <c r="H171" s="23">
        <v>25.4</v>
      </c>
      <c r="I171" s="23">
        <v>30.6</v>
      </c>
      <c r="J171" s="23">
        <v>31.4</v>
      </c>
      <c r="K171" s="22">
        <v>28.8</v>
      </c>
      <c r="L171" s="30">
        <v>25.6</v>
      </c>
      <c r="M171" s="23">
        <v>25.6</v>
      </c>
      <c r="N171" s="31">
        <v>24.2</v>
      </c>
      <c r="O171" s="31">
        <v>22.3</v>
      </c>
      <c r="P171" s="31">
        <v>20.2</v>
      </c>
      <c r="Q171" s="32">
        <v>18.1</v>
      </c>
      <c r="R171" s="31">
        <v>16.2</v>
      </c>
      <c r="S171" s="31">
        <v>14.5</v>
      </c>
      <c r="T171" s="31">
        <v>12.8</v>
      </c>
      <c r="U171" s="31">
        <v>10.9</v>
      </c>
      <c r="V171" s="32">
        <v>9.1</v>
      </c>
      <c r="W171" s="28">
        <f t="shared" si="7"/>
        <v>0.0077838001156976715</v>
      </c>
      <c r="X171" s="28">
        <f>SUM(X$41,$W$46:$W171)</f>
        <v>90.46941995182951</v>
      </c>
      <c r="Y171" s="29">
        <v>0.507</v>
      </c>
    </row>
    <row r="172" spans="1:25" ht="12.75">
      <c r="A172" s="20">
        <v>166</v>
      </c>
      <c r="B172" s="21" t="s">
        <v>122</v>
      </c>
      <c r="C172" s="23">
        <v>23.1</v>
      </c>
      <c r="D172" s="23">
        <v>25.1</v>
      </c>
      <c r="E172" s="23">
        <v>27.6</v>
      </c>
      <c r="F172" s="23">
        <v>28.9</v>
      </c>
      <c r="G172" s="30">
        <v>30.7</v>
      </c>
      <c r="H172" s="23">
        <v>35.2</v>
      </c>
      <c r="I172" s="23">
        <v>33.1</v>
      </c>
      <c r="J172" s="23">
        <v>32.2</v>
      </c>
      <c r="K172" s="22">
        <v>28.9</v>
      </c>
      <c r="L172" s="30">
        <v>25.5</v>
      </c>
      <c r="M172" s="23">
        <v>22.7</v>
      </c>
      <c r="N172" s="31">
        <v>21.2</v>
      </c>
      <c r="O172" s="31">
        <v>19.4</v>
      </c>
      <c r="P172" s="31">
        <v>17.4</v>
      </c>
      <c r="Q172" s="32">
        <v>15.3</v>
      </c>
      <c r="R172" s="31">
        <v>13.1</v>
      </c>
      <c r="S172" s="31">
        <v>11.1</v>
      </c>
      <c r="T172" s="31">
        <v>9.1</v>
      </c>
      <c r="U172" s="31">
        <v>7.7</v>
      </c>
      <c r="V172" s="32">
        <v>6.7</v>
      </c>
      <c r="W172" s="28">
        <f t="shared" si="7"/>
        <v>0.36250707757762013</v>
      </c>
      <c r="X172" s="28">
        <f>SUM(X$41,$W$46:$W172)</f>
        <v>90.83192702940713</v>
      </c>
      <c r="Y172" s="29">
        <v>23.612</v>
      </c>
    </row>
    <row r="173" spans="1:25" ht="12.75">
      <c r="A173" s="20">
        <v>167</v>
      </c>
      <c r="B173" s="21" t="s">
        <v>102</v>
      </c>
      <c r="C173" s="23">
        <v>21.4</v>
      </c>
      <c r="D173" s="23">
        <v>23.5</v>
      </c>
      <c r="E173" s="23">
        <v>24.9</v>
      </c>
      <c r="F173" s="23">
        <v>26.1</v>
      </c>
      <c r="G173" s="30">
        <v>27.3</v>
      </c>
      <c r="H173" s="23">
        <v>29.1</v>
      </c>
      <c r="I173" s="23">
        <v>31.2</v>
      </c>
      <c r="J173" s="23">
        <v>33.2</v>
      </c>
      <c r="K173" s="22">
        <v>28.9</v>
      </c>
      <c r="L173" s="30">
        <v>24.5</v>
      </c>
      <c r="M173" s="23">
        <v>19.8</v>
      </c>
      <c r="N173" s="31">
        <v>20.1</v>
      </c>
      <c r="O173" s="31">
        <v>19.9</v>
      </c>
      <c r="P173" s="31">
        <v>18.5</v>
      </c>
      <c r="Q173" s="32">
        <v>16</v>
      </c>
      <c r="R173" s="31">
        <v>13.9</v>
      </c>
      <c r="S173" s="31">
        <v>12.3</v>
      </c>
      <c r="T173" s="31">
        <v>11.1</v>
      </c>
      <c r="U173" s="31">
        <v>9.8</v>
      </c>
      <c r="V173" s="32">
        <v>8.2</v>
      </c>
      <c r="W173" s="28">
        <f t="shared" si="7"/>
        <v>2.4269643118138133</v>
      </c>
      <c r="X173" s="28">
        <f>SUM(X$41,$W$46:$W173)</f>
        <v>93.25889134122095</v>
      </c>
      <c r="Y173" s="29">
        <v>158.081</v>
      </c>
    </row>
    <row r="174" spans="1:25" ht="12.75">
      <c r="A174" s="20">
        <v>168</v>
      </c>
      <c r="B174" s="21" t="s">
        <v>182</v>
      </c>
      <c r="C174" s="23">
        <v>31</v>
      </c>
      <c r="D174" s="23">
        <v>33.4</v>
      </c>
      <c r="E174" s="23">
        <v>31.6</v>
      </c>
      <c r="F174" s="23">
        <v>32.6</v>
      </c>
      <c r="G174" s="30">
        <v>34.4</v>
      </c>
      <c r="H174" s="23">
        <v>34</v>
      </c>
      <c r="I174" s="23">
        <v>32.6</v>
      </c>
      <c r="J174" s="23">
        <v>29.8</v>
      </c>
      <c r="K174" s="22">
        <v>29</v>
      </c>
      <c r="L174" s="30">
        <v>24.7</v>
      </c>
      <c r="M174" s="23">
        <v>21.3</v>
      </c>
      <c r="N174" s="31">
        <v>20.2</v>
      </c>
      <c r="O174" s="31">
        <v>18.7</v>
      </c>
      <c r="P174" s="31">
        <v>16.6</v>
      </c>
      <c r="Q174" s="32">
        <v>14.5</v>
      </c>
      <c r="R174" s="31">
        <v>12.4</v>
      </c>
      <c r="S174" s="31">
        <v>10.6</v>
      </c>
      <c r="T174" s="31">
        <v>8.8</v>
      </c>
      <c r="U174" s="31">
        <v>7.1</v>
      </c>
      <c r="V174" s="32">
        <v>5.3</v>
      </c>
      <c r="W174" s="28">
        <f aca="true" t="shared" si="8" ref="W174:W201">100*$Y174/$Y$203</f>
        <v>0.08387159769636365</v>
      </c>
      <c r="X174" s="28">
        <f>SUM(X$41,$W$46:$W174)</f>
        <v>93.3427629389173</v>
      </c>
      <c r="Y174" s="29">
        <v>5.463</v>
      </c>
    </row>
    <row r="175" spans="1:25" ht="12.75">
      <c r="A175" s="20">
        <v>169</v>
      </c>
      <c r="B175" s="21" t="s">
        <v>155</v>
      </c>
      <c r="C175" s="23">
        <v>27</v>
      </c>
      <c r="D175" s="23">
        <v>27.7</v>
      </c>
      <c r="E175" s="23">
        <v>28.8</v>
      </c>
      <c r="F175" s="23">
        <v>30.8</v>
      </c>
      <c r="G175" s="30">
        <v>33.4</v>
      </c>
      <c r="H175" s="23">
        <v>34</v>
      </c>
      <c r="I175" s="23">
        <v>34.7</v>
      </c>
      <c r="J175" s="23">
        <v>33.2</v>
      </c>
      <c r="K175" s="22">
        <v>29</v>
      </c>
      <c r="L175" s="30">
        <v>22.1</v>
      </c>
      <c r="M175" s="23">
        <v>13.2</v>
      </c>
      <c r="N175" s="31">
        <v>7.3</v>
      </c>
      <c r="O175" s="31">
        <v>5.9</v>
      </c>
      <c r="P175" s="31">
        <v>5.9</v>
      </c>
      <c r="Q175" s="32">
        <v>4.8</v>
      </c>
      <c r="R175" s="31">
        <v>4.6</v>
      </c>
      <c r="S175" s="31">
        <v>4.5</v>
      </c>
      <c r="T175" s="31">
        <v>4.6</v>
      </c>
      <c r="U175" s="31">
        <v>4.6</v>
      </c>
      <c r="V175" s="32">
        <v>4.5</v>
      </c>
      <c r="W175" s="28">
        <f t="shared" si="8"/>
        <v>0.01727174581885578</v>
      </c>
      <c r="X175" s="28">
        <f>SUM(X$41,$W$46:$W175)</f>
        <v>93.36003468473616</v>
      </c>
      <c r="Y175" s="29">
        <v>1.125</v>
      </c>
    </row>
    <row r="176" spans="1:25" ht="12.75">
      <c r="A176" s="20">
        <v>170</v>
      </c>
      <c r="B176" s="21" t="s">
        <v>163</v>
      </c>
      <c r="C176" s="23">
        <v>27.8</v>
      </c>
      <c r="D176" s="23">
        <v>30</v>
      </c>
      <c r="E176" s="23">
        <v>32.4</v>
      </c>
      <c r="F176" s="23">
        <v>34.1</v>
      </c>
      <c r="G176" s="30">
        <v>36.4</v>
      </c>
      <c r="H176" s="23">
        <v>37.2</v>
      </c>
      <c r="I176" s="23">
        <v>37.7</v>
      </c>
      <c r="J176" s="23">
        <v>35</v>
      </c>
      <c r="K176" s="22">
        <v>29.2</v>
      </c>
      <c r="L176" s="30">
        <v>26.6</v>
      </c>
      <c r="M176" s="23">
        <v>25.9</v>
      </c>
      <c r="N176" s="31">
        <v>27.4</v>
      </c>
      <c r="O176" s="31">
        <v>25.7</v>
      </c>
      <c r="P176" s="31">
        <v>22.8</v>
      </c>
      <c r="Q176" s="32">
        <v>20.3</v>
      </c>
      <c r="R176" s="31">
        <v>18.8</v>
      </c>
      <c r="S176" s="31">
        <v>17.5</v>
      </c>
      <c r="T176" s="31">
        <v>16</v>
      </c>
      <c r="U176" s="31">
        <v>14.3</v>
      </c>
      <c r="V176" s="32">
        <v>12.6</v>
      </c>
      <c r="W176" s="28">
        <f t="shared" si="8"/>
        <v>0.5465394483603971</v>
      </c>
      <c r="X176" s="28">
        <f>SUM(X$41,$W$46:$W176)</f>
        <v>93.90657413309656</v>
      </c>
      <c r="Y176" s="29">
        <v>35.599</v>
      </c>
    </row>
    <row r="177" spans="1:25" ht="12.75">
      <c r="A177" s="20">
        <v>171</v>
      </c>
      <c r="B177" s="21" t="s">
        <v>169</v>
      </c>
      <c r="C177" s="23">
        <v>28.1</v>
      </c>
      <c r="D177" s="23">
        <v>29.7</v>
      </c>
      <c r="E177" s="23">
        <v>30.5</v>
      </c>
      <c r="F177" s="23">
        <v>29.8</v>
      </c>
      <c r="G177" s="30">
        <v>29.9</v>
      </c>
      <c r="H177" s="23">
        <v>30.6</v>
      </c>
      <c r="I177" s="23">
        <v>29.5</v>
      </c>
      <c r="J177" s="23">
        <v>29.3</v>
      </c>
      <c r="K177" s="22">
        <v>29.4</v>
      </c>
      <c r="L177" s="30">
        <v>27.2</v>
      </c>
      <c r="M177" s="23">
        <v>25.3</v>
      </c>
      <c r="N177" s="31">
        <v>23.8</v>
      </c>
      <c r="O177" s="31">
        <v>21.8</v>
      </c>
      <c r="P177" s="31">
        <v>20</v>
      </c>
      <c r="Q177" s="32">
        <v>18.2</v>
      </c>
      <c r="R177" s="31">
        <v>16.4</v>
      </c>
      <c r="S177" s="31">
        <v>14.7</v>
      </c>
      <c r="T177" s="31">
        <v>13</v>
      </c>
      <c r="U177" s="31">
        <v>11.4</v>
      </c>
      <c r="V177" s="32">
        <v>9.9</v>
      </c>
      <c r="W177" s="28">
        <f t="shared" si="8"/>
        <v>0.0033008225342702154</v>
      </c>
      <c r="X177" s="28">
        <f>SUM(X$41,$W$46:$W177)</f>
        <v>93.90987495563083</v>
      </c>
      <c r="Y177" s="29">
        <v>0.215</v>
      </c>
    </row>
    <row r="178" spans="1:25" ht="12.75">
      <c r="A178" s="20">
        <v>172</v>
      </c>
      <c r="B178" s="21" t="s">
        <v>203</v>
      </c>
      <c r="C178" s="23">
        <v>37</v>
      </c>
      <c r="D178" s="23">
        <v>33.8</v>
      </c>
      <c r="E178" s="23">
        <v>32.4</v>
      </c>
      <c r="F178" s="23">
        <v>32.2</v>
      </c>
      <c r="G178" s="30">
        <v>32.9</v>
      </c>
      <c r="H178" s="23">
        <v>34.4</v>
      </c>
      <c r="I178" s="23">
        <v>31.7</v>
      </c>
      <c r="J178" s="23">
        <v>30.3</v>
      </c>
      <c r="K178" s="22">
        <v>29.4</v>
      </c>
      <c r="L178" s="30">
        <v>27.5</v>
      </c>
      <c r="M178" s="23">
        <v>24.5</v>
      </c>
      <c r="N178" s="31">
        <v>21.4</v>
      </c>
      <c r="O178" s="31">
        <v>18.9</v>
      </c>
      <c r="P178" s="31">
        <v>16.5</v>
      </c>
      <c r="Q178" s="32">
        <v>14.6</v>
      </c>
      <c r="R178" s="31">
        <v>12.5</v>
      </c>
      <c r="S178" s="31">
        <v>10.5</v>
      </c>
      <c r="T178" s="31">
        <v>9.1</v>
      </c>
      <c r="U178" s="31">
        <v>8</v>
      </c>
      <c r="V178" s="32">
        <v>6.7</v>
      </c>
      <c r="W178" s="28">
        <f t="shared" si="8"/>
        <v>0.004237334974225951</v>
      </c>
      <c r="X178" s="28">
        <f>SUM(X$41,$W$46:$W178)</f>
        <v>93.91411229060505</v>
      </c>
      <c r="Y178" s="29">
        <v>0.276</v>
      </c>
    </row>
    <row r="179" spans="1:25" ht="12.75">
      <c r="A179" s="20">
        <v>173</v>
      </c>
      <c r="B179" s="21" t="s">
        <v>120</v>
      </c>
      <c r="C179" s="23">
        <v>23</v>
      </c>
      <c r="D179" s="23">
        <v>26.4</v>
      </c>
      <c r="E179" s="23">
        <v>29.7</v>
      </c>
      <c r="F179" s="23">
        <v>31.5</v>
      </c>
      <c r="G179" s="30">
        <v>32.6</v>
      </c>
      <c r="H179" s="23">
        <v>33.6</v>
      </c>
      <c r="I179" s="23">
        <v>35</v>
      </c>
      <c r="J179" s="23">
        <v>30.7</v>
      </c>
      <c r="K179" s="22">
        <v>29.4</v>
      </c>
      <c r="L179" s="30">
        <v>30</v>
      </c>
      <c r="M179" s="23">
        <v>29.1</v>
      </c>
      <c r="N179" s="31">
        <v>26.8</v>
      </c>
      <c r="O179" s="31">
        <v>24.1</v>
      </c>
      <c r="P179" s="31">
        <v>21.6</v>
      </c>
      <c r="Q179" s="32">
        <v>19.8</v>
      </c>
      <c r="R179" s="31">
        <v>18.4</v>
      </c>
      <c r="S179" s="31">
        <v>16.9</v>
      </c>
      <c r="T179" s="31">
        <v>15.1</v>
      </c>
      <c r="U179" s="31">
        <v>13.2</v>
      </c>
      <c r="V179" s="32">
        <v>11.5</v>
      </c>
      <c r="W179" s="28">
        <f t="shared" si="8"/>
        <v>0.012251425034175034</v>
      </c>
      <c r="X179" s="28">
        <f>SUM(X$41,$W$46:$W179)</f>
        <v>93.92636371563923</v>
      </c>
      <c r="Y179" s="29">
        <v>0.798</v>
      </c>
    </row>
    <row r="180" spans="1:25" ht="12.75">
      <c r="A180" s="20">
        <v>174</v>
      </c>
      <c r="B180" s="21" t="s">
        <v>107</v>
      </c>
      <c r="C180" s="23">
        <v>21.6</v>
      </c>
      <c r="D180" s="23">
        <v>23.1</v>
      </c>
      <c r="E180" s="23">
        <v>24.5</v>
      </c>
      <c r="F180" s="23">
        <v>24.5</v>
      </c>
      <c r="G180" s="30">
        <v>17.4</v>
      </c>
      <c r="H180" s="35">
        <v>-6.6</v>
      </c>
      <c r="I180" s="23">
        <v>36.6</v>
      </c>
      <c r="J180" s="23">
        <v>32.4</v>
      </c>
      <c r="K180" s="22">
        <v>29.4</v>
      </c>
      <c r="L180" s="30">
        <v>21.6</v>
      </c>
      <c r="M180" s="23">
        <v>17.5</v>
      </c>
      <c r="N180" s="31">
        <v>17.4</v>
      </c>
      <c r="O180" s="31">
        <v>17.9</v>
      </c>
      <c r="P180" s="31">
        <v>17</v>
      </c>
      <c r="Q180" s="32">
        <v>14.9</v>
      </c>
      <c r="R180" s="31">
        <v>12.7</v>
      </c>
      <c r="S180" s="31">
        <v>11.3</v>
      </c>
      <c r="T180" s="31">
        <v>10.2</v>
      </c>
      <c r="U180" s="31">
        <v>9.2</v>
      </c>
      <c r="V180" s="32">
        <v>7.8</v>
      </c>
      <c r="W180" s="28">
        <f t="shared" si="8"/>
        <v>0.2142617641315122</v>
      </c>
      <c r="X180" s="28">
        <f>SUM(X$41,$W$46:$W180)</f>
        <v>94.14062547977073</v>
      </c>
      <c r="Y180" s="29">
        <v>13.956</v>
      </c>
    </row>
    <row r="181" spans="1:25" ht="12.75">
      <c r="A181" s="20">
        <v>175</v>
      </c>
      <c r="B181" s="21" t="s">
        <v>188</v>
      </c>
      <c r="C181" s="23">
        <v>31.9</v>
      </c>
      <c r="D181" s="23">
        <v>31.4</v>
      </c>
      <c r="E181" s="23">
        <v>31.6</v>
      </c>
      <c r="F181" s="23">
        <v>32.7</v>
      </c>
      <c r="G181" s="30">
        <v>33.9</v>
      </c>
      <c r="H181" s="23">
        <v>33.3</v>
      </c>
      <c r="I181" s="23">
        <v>31.5</v>
      </c>
      <c r="J181" s="23">
        <v>32.7</v>
      </c>
      <c r="K181" s="22">
        <v>29.4</v>
      </c>
      <c r="L181" s="30">
        <v>28.3</v>
      </c>
      <c r="M181" s="23">
        <v>25</v>
      </c>
      <c r="N181" s="31">
        <v>22.6</v>
      </c>
      <c r="O181" s="31">
        <v>22.6</v>
      </c>
      <c r="P181" s="31">
        <v>21.7</v>
      </c>
      <c r="Q181" s="32">
        <v>20.2</v>
      </c>
      <c r="R181" s="31">
        <v>18.1</v>
      </c>
      <c r="S181" s="31">
        <v>16.1</v>
      </c>
      <c r="T181" s="31">
        <v>14.2</v>
      </c>
      <c r="U181" s="31">
        <v>12.7</v>
      </c>
      <c r="V181" s="32">
        <v>11.2</v>
      </c>
      <c r="W181" s="28">
        <f t="shared" si="8"/>
        <v>0.4298131519508323</v>
      </c>
      <c r="X181" s="28">
        <f>SUM(X$41,$W$46:$W181)</f>
        <v>94.57043863172157</v>
      </c>
      <c r="Y181" s="29">
        <v>27.996</v>
      </c>
    </row>
    <row r="182" spans="1:25" ht="12.75">
      <c r="A182" s="20">
        <v>176</v>
      </c>
      <c r="B182" s="21" t="s">
        <v>58</v>
      </c>
      <c r="C182" s="23">
        <v>15.4</v>
      </c>
      <c r="D182" s="23">
        <v>17.7</v>
      </c>
      <c r="E182" s="23">
        <v>19.7</v>
      </c>
      <c r="F182" s="23">
        <v>21.8</v>
      </c>
      <c r="G182" s="30">
        <v>23.7</v>
      </c>
      <c r="H182" s="23">
        <v>25.4</v>
      </c>
      <c r="I182" s="23">
        <v>27</v>
      </c>
      <c r="J182" s="23">
        <v>28.3</v>
      </c>
      <c r="K182" s="22">
        <v>29.5</v>
      </c>
      <c r="L182" s="30">
        <v>29.6</v>
      </c>
      <c r="M182" s="23">
        <v>28.1</v>
      </c>
      <c r="N182" s="31">
        <v>28.3</v>
      </c>
      <c r="O182" s="31">
        <v>28.4</v>
      </c>
      <c r="P182" s="31">
        <v>28</v>
      </c>
      <c r="Q182" s="32">
        <v>27.1</v>
      </c>
      <c r="R182" s="31">
        <v>25.3</v>
      </c>
      <c r="S182" s="31">
        <v>23.1</v>
      </c>
      <c r="T182" s="31">
        <v>21</v>
      </c>
      <c r="U182" s="31">
        <v>19</v>
      </c>
      <c r="V182" s="32">
        <v>17</v>
      </c>
      <c r="W182" s="28">
        <f t="shared" si="8"/>
        <v>0.3848452021700069</v>
      </c>
      <c r="X182" s="28">
        <f>SUM(X$41,$W$46:$W182)</f>
        <v>94.95528383389158</v>
      </c>
      <c r="Y182" s="29">
        <v>25.067</v>
      </c>
    </row>
    <row r="183" spans="1:25" ht="12.75">
      <c r="A183" s="20">
        <v>177</v>
      </c>
      <c r="B183" s="21" t="s">
        <v>158</v>
      </c>
      <c r="C183" s="23">
        <v>27.2</v>
      </c>
      <c r="D183" s="23">
        <v>25.6</v>
      </c>
      <c r="E183" s="23">
        <v>25</v>
      </c>
      <c r="F183" s="23">
        <v>25</v>
      </c>
      <c r="G183" s="30">
        <v>26.1</v>
      </c>
      <c r="H183" s="23">
        <v>26.2</v>
      </c>
      <c r="I183" s="23">
        <v>26.9</v>
      </c>
      <c r="J183" s="23">
        <v>29.8</v>
      </c>
      <c r="K183" s="22">
        <v>29.5</v>
      </c>
      <c r="L183" s="30">
        <v>25</v>
      </c>
      <c r="M183" s="23">
        <v>20.4</v>
      </c>
      <c r="N183" s="31">
        <v>19.7</v>
      </c>
      <c r="O183" s="31">
        <v>18.7</v>
      </c>
      <c r="P183" s="31">
        <v>17.2</v>
      </c>
      <c r="Q183" s="32">
        <v>15.1</v>
      </c>
      <c r="R183" s="31">
        <v>12.7</v>
      </c>
      <c r="S183" s="31">
        <v>10.5</v>
      </c>
      <c r="T183" s="31">
        <v>8.6</v>
      </c>
      <c r="U183" s="31">
        <v>7.6</v>
      </c>
      <c r="V183" s="32">
        <v>6.6</v>
      </c>
      <c r="W183" s="28">
        <f t="shared" si="8"/>
        <v>0.08695748294933256</v>
      </c>
      <c r="X183" s="28">
        <f>SUM(X$41,$W$46:$W183)</f>
        <v>95.04224131684092</v>
      </c>
      <c r="Y183" s="29">
        <v>5.664</v>
      </c>
    </row>
    <row r="184" spans="1:25" ht="12.75">
      <c r="A184" s="20">
        <v>178</v>
      </c>
      <c r="B184" s="21" t="s">
        <v>124</v>
      </c>
      <c r="C184" s="23">
        <v>23.2</v>
      </c>
      <c r="D184" s="23">
        <v>24.3</v>
      </c>
      <c r="E184" s="23">
        <v>25.1</v>
      </c>
      <c r="F184" s="23">
        <v>26.1</v>
      </c>
      <c r="G184" s="30">
        <v>26.8</v>
      </c>
      <c r="H184" s="23">
        <v>27.9</v>
      </c>
      <c r="I184" s="23">
        <v>28.5</v>
      </c>
      <c r="J184" s="23">
        <v>28.5</v>
      </c>
      <c r="K184" s="22">
        <v>29.6</v>
      </c>
      <c r="L184" s="30">
        <v>29.8</v>
      </c>
      <c r="M184" s="23">
        <v>28.3</v>
      </c>
      <c r="N184" s="31">
        <v>26.7</v>
      </c>
      <c r="O184" s="31">
        <v>24.8</v>
      </c>
      <c r="P184" s="31">
        <v>22.8</v>
      </c>
      <c r="Q184" s="32">
        <v>20.8</v>
      </c>
      <c r="R184" s="31">
        <v>19</v>
      </c>
      <c r="S184" s="31">
        <v>17.4</v>
      </c>
      <c r="T184" s="31">
        <v>15.8</v>
      </c>
      <c r="U184" s="31">
        <v>14.2</v>
      </c>
      <c r="V184" s="32">
        <v>12.8</v>
      </c>
      <c r="W184" s="28">
        <f t="shared" si="8"/>
        <v>0.2862196953786029</v>
      </c>
      <c r="X184" s="28">
        <f>SUM(X$41,$W$46:$W184)</f>
        <v>95.32846101221952</v>
      </c>
      <c r="Y184" s="29">
        <v>18.643</v>
      </c>
    </row>
    <row r="185" spans="1:25" ht="12.75">
      <c r="A185" s="20">
        <v>179</v>
      </c>
      <c r="B185" s="21" t="s">
        <v>101</v>
      </c>
      <c r="C185" s="23">
        <v>21.2</v>
      </c>
      <c r="D185" s="23">
        <v>22.9</v>
      </c>
      <c r="E185" s="23">
        <v>25.8</v>
      </c>
      <c r="F185" s="23">
        <v>27.1</v>
      </c>
      <c r="G185" s="30">
        <v>27.6</v>
      </c>
      <c r="H185" s="23">
        <v>28</v>
      </c>
      <c r="I185" s="23">
        <v>28.3</v>
      </c>
      <c r="J185" s="23">
        <v>29.3</v>
      </c>
      <c r="K185" s="22">
        <v>29.7</v>
      </c>
      <c r="L185" s="30">
        <v>28.3</v>
      </c>
      <c r="M185" s="23">
        <v>26.3</v>
      </c>
      <c r="N185" s="31">
        <v>25.2</v>
      </c>
      <c r="O185" s="31">
        <v>24.1</v>
      </c>
      <c r="P185" s="31">
        <v>22.4</v>
      </c>
      <c r="Q185" s="32">
        <v>20.5</v>
      </c>
      <c r="R185" s="31">
        <v>18.4</v>
      </c>
      <c r="S185" s="31">
        <v>16.7</v>
      </c>
      <c r="T185" s="31">
        <v>15.3</v>
      </c>
      <c r="U185" s="31">
        <v>13.9</v>
      </c>
      <c r="V185" s="32">
        <v>12.6</v>
      </c>
      <c r="W185" s="28">
        <f t="shared" si="8"/>
        <v>1.2126454357761267</v>
      </c>
      <c r="X185" s="28">
        <f>SUM(X$41,$W$46:$W185)</f>
        <v>96.54110644799565</v>
      </c>
      <c r="Y185" s="29">
        <v>78.986</v>
      </c>
    </row>
    <row r="186" spans="1:25" ht="12.75">
      <c r="A186" s="20">
        <v>180</v>
      </c>
      <c r="B186" s="21" t="s">
        <v>110</v>
      </c>
      <c r="C186" s="23">
        <v>21.9</v>
      </c>
      <c r="D186" s="23">
        <v>24.4</v>
      </c>
      <c r="E186" s="23">
        <v>26.1</v>
      </c>
      <c r="F186" s="23">
        <v>27.5</v>
      </c>
      <c r="G186" s="30">
        <v>29.2</v>
      </c>
      <c r="H186" s="23">
        <v>30.8</v>
      </c>
      <c r="I186" s="23">
        <v>30.8</v>
      </c>
      <c r="J186" s="23">
        <v>30.6</v>
      </c>
      <c r="K186" s="22">
        <v>29.7</v>
      </c>
      <c r="L186" s="30">
        <v>28.1</v>
      </c>
      <c r="M186" s="23">
        <v>30.3</v>
      </c>
      <c r="N186" s="31">
        <v>31.5</v>
      </c>
      <c r="O186" s="31">
        <v>31.1</v>
      </c>
      <c r="P186" s="31">
        <v>29.7</v>
      </c>
      <c r="Q186" s="32">
        <v>28.3</v>
      </c>
      <c r="R186" s="31">
        <v>26.6</v>
      </c>
      <c r="S186" s="31">
        <v>24.6</v>
      </c>
      <c r="T186" s="31">
        <v>22.2</v>
      </c>
      <c r="U186" s="31">
        <v>19.8</v>
      </c>
      <c r="V186" s="32">
        <v>17.8</v>
      </c>
      <c r="W186" s="28">
        <f t="shared" si="8"/>
        <v>0.9018307743514732</v>
      </c>
      <c r="X186" s="28">
        <f>SUM(X$41,$W$46:$W186)</f>
        <v>97.44293722234711</v>
      </c>
      <c r="Y186" s="29">
        <v>58.741</v>
      </c>
    </row>
    <row r="187" spans="1:25" ht="12.75">
      <c r="A187" s="20">
        <v>181</v>
      </c>
      <c r="B187" s="21" t="s">
        <v>105</v>
      </c>
      <c r="C187" s="23">
        <v>21.4</v>
      </c>
      <c r="D187" s="23">
        <v>23.9</v>
      </c>
      <c r="E187" s="23">
        <v>25.5</v>
      </c>
      <c r="F187" s="23">
        <v>26.3</v>
      </c>
      <c r="G187" s="30">
        <v>27.3</v>
      </c>
      <c r="H187" s="23">
        <v>28.8</v>
      </c>
      <c r="I187" s="23">
        <v>30.5</v>
      </c>
      <c r="J187" s="23">
        <v>31</v>
      </c>
      <c r="K187" s="22">
        <v>29.7</v>
      </c>
      <c r="L187" s="30">
        <v>28.4</v>
      </c>
      <c r="M187" s="23">
        <v>27.8</v>
      </c>
      <c r="N187" s="31">
        <v>26.2</v>
      </c>
      <c r="O187" s="31">
        <v>23.7</v>
      </c>
      <c r="P187" s="31">
        <v>21.3</v>
      </c>
      <c r="Q187" s="32">
        <v>19.2</v>
      </c>
      <c r="R187" s="31">
        <v>17.6</v>
      </c>
      <c r="S187" s="31">
        <v>16.1</v>
      </c>
      <c r="T187" s="31">
        <v>14.6</v>
      </c>
      <c r="U187" s="31">
        <v>12.8</v>
      </c>
      <c r="V187" s="32">
        <v>11.2</v>
      </c>
      <c r="W187" s="28">
        <f t="shared" si="8"/>
        <v>0.18070084292260669</v>
      </c>
      <c r="X187" s="28">
        <f>SUM(X$41,$W$46:$W187)</f>
        <v>97.62363806526972</v>
      </c>
      <c r="Y187" s="29">
        <v>11.77</v>
      </c>
    </row>
    <row r="188" spans="1:25" ht="12.75">
      <c r="A188" s="20">
        <v>182</v>
      </c>
      <c r="B188" s="21" t="s">
        <v>162</v>
      </c>
      <c r="C188" s="23">
        <v>27.7</v>
      </c>
      <c r="D188" s="23">
        <v>29.5</v>
      </c>
      <c r="E188" s="23">
        <v>31.1</v>
      </c>
      <c r="F188" s="23">
        <v>32.3</v>
      </c>
      <c r="G188" s="30">
        <v>32.1</v>
      </c>
      <c r="H188" s="23">
        <v>33.1</v>
      </c>
      <c r="I188" s="23">
        <v>32.9</v>
      </c>
      <c r="J188" s="23">
        <v>32.1</v>
      </c>
      <c r="K188" s="22">
        <v>30.5</v>
      </c>
      <c r="L188" s="30">
        <v>27.4</v>
      </c>
      <c r="M188" s="23">
        <v>24.2</v>
      </c>
      <c r="N188" s="31">
        <v>22.3</v>
      </c>
      <c r="O188" s="31">
        <v>20.2</v>
      </c>
      <c r="P188" s="31">
        <v>17.9</v>
      </c>
      <c r="Q188" s="32">
        <v>15.6</v>
      </c>
      <c r="R188" s="31">
        <v>13.3</v>
      </c>
      <c r="S188" s="31">
        <v>11.2</v>
      </c>
      <c r="T188" s="31">
        <v>9.3</v>
      </c>
      <c r="U188" s="31">
        <v>8</v>
      </c>
      <c r="V188" s="32">
        <v>6.9</v>
      </c>
      <c r="W188" s="28">
        <f t="shared" si="8"/>
        <v>0.10492009860094256</v>
      </c>
      <c r="X188" s="28">
        <f>SUM(X$41,$W$46:$W188)</f>
        <v>97.72855816387066</v>
      </c>
      <c r="Y188" s="29">
        <v>6.834</v>
      </c>
    </row>
    <row r="189" spans="1:25" ht="12.75">
      <c r="A189" s="20">
        <v>183</v>
      </c>
      <c r="B189" s="21" t="s">
        <v>133</v>
      </c>
      <c r="C189" s="23">
        <v>24.3</v>
      </c>
      <c r="D189" s="23">
        <v>26.3</v>
      </c>
      <c r="E189" s="23">
        <v>28.7</v>
      </c>
      <c r="F189" s="23">
        <v>31.5</v>
      </c>
      <c r="G189" s="30">
        <v>34.9</v>
      </c>
      <c r="H189" s="23">
        <v>37.1</v>
      </c>
      <c r="I189" s="23">
        <v>38.3</v>
      </c>
      <c r="J189" s="23">
        <v>36.4</v>
      </c>
      <c r="K189" s="22">
        <v>30.5</v>
      </c>
      <c r="L189" s="30">
        <v>26.3</v>
      </c>
      <c r="M189" s="23">
        <v>20.7</v>
      </c>
      <c r="N189" s="31">
        <v>19.4</v>
      </c>
      <c r="O189" s="31">
        <v>19.2</v>
      </c>
      <c r="P189" s="31">
        <v>17.7</v>
      </c>
      <c r="Q189" s="32">
        <v>15.5</v>
      </c>
      <c r="R189" s="31">
        <v>13.1</v>
      </c>
      <c r="S189" s="31">
        <v>11</v>
      </c>
      <c r="T189" s="31">
        <v>9.4</v>
      </c>
      <c r="U189" s="31">
        <v>8.3</v>
      </c>
      <c r="V189" s="32">
        <v>6.9</v>
      </c>
      <c r="W189" s="28">
        <f t="shared" si="8"/>
        <v>0.03848912601588572</v>
      </c>
      <c r="X189" s="28">
        <f>SUM(X$41,$W$46:$W189)</f>
        <v>97.76704728988655</v>
      </c>
      <c r="Y189" s="29">
        <v>2.507</v>
      </c>
    </row>
    <row r="190" spans="1:25" ht="12.75">
      <c r="A190" s="20">
        <v>184</v>
      </c>
      <c r="B190" s="21" t="s">
        <v>85</v>
      </c>
      <c r="C190" s="23">
        <v>19.8</v>
      </c>
      <c r="D190" s="23">
        <v>22.3</v>
      </c>
      <c r="E190" s="23">
        <v>24.4</v>
      </c>
      <c r="F190" s="23">
        <v>26.4</v>
      </c>
      <c r="G190" s="30">
        <v>29.6</v>
      </c>
      <c r="H190" s="23">
        <v>30.8</v>
      </c>
      <c r="I190" s="23">
        <v>31.4</v>
      </c>
      <c r="J190" s="23">
        <v>33.2</v>
      </c>
      <c r="K190" s="22">
        <v>30.7</v>
      </c>
      <c r="L190" s="30">
        <v>23.3</v>
      </c>
      <c r="M190" s="23">
        <v>14.5</v>
      </c>
      <c r="N190" s="31">
        <v>13.3</v>
      </c>
      <c r="O190" s="31">
        <v>12</v>
      </c>
      <c r="P190" s="31">
        <v>11.4</v>
      </c>
      <c r="Q190" s="32">
        <v>10.1</v>
      </c>
      <c r="R190" s="31">
        <v>8.7</v>
      </c>
      <c r="S190" s="31">
        <v>7.2</v>
      </c>
      <c r="T190" s="31">
        <v>6.2</v>
      </c>
      <c r="U190" s="31">
        <v>5.7</v>
      </c>
      <c r="V190" s="32">
        <v>5.1</v>
      </c>
      <c r="W190" s="28">
        <f t="shared" si="8"/>
        <v>0.03101237915918993</v>
      </c>
      <c r="X190" s="28">
        <f>SUM(X$41,$W$46:$W190)</f>
        <v>97.79805966904574</v>
      </c>
      <c r="Y190" s="29">
        <v>2.02</v>
      </c>
    </row>
    <row r="191" spans="1:25" ht="12.75">
      <c r="A191" s="20">
        <v>185</v>
      </c>
      <c r="B191" s="21" t="s">
        <v>167</v>
      </c>
      <c r="C191" s="23">
        <v>28</v>
      </c>
      <c r="D191" s="23">
        <v>26.8</v>
      </c>
      <c r="E191" s="23">
        <v>28</v>
      </c>
      <c r="F191" s="23">
        <v>28.9</v>
      </c>
      <c r="G191" s="30">
        <v>30.5</v>
      </c>
      <c r="H191" s="23">
        <v>31.3</v>
      </c>
      <c r="I191" s="23">
        <v>31.3</v>
      </c>
      <c r="J191" s="23">
        <v>30.2</v>
      </c>
      <c r="K191" s="22">
        <v>30.8</v>
      </c>
      <c r="L191" s="30">
        <v>30.4</v>
      </c>
      <c r="M191" s="23">
        <v>29.8</v>
      </c>
      <c r="N191" s="31">
        <v>27.5</v>
      </c>
      <c r="O191" s="31">
        <v>25.1</v>
      </c>
      <c r="P191" s="31">
        <v>22.6</v>
      </c>
      <c r="Q191" s="32">
        <v>20.1</v>
      </c>
      <c r="R191" s="31">
        <v>17.7</v>
      </c>
      <c r="S191" s="31">
        <v>15.4</v>
      </c>
      <c r="T191" s="31">
        <v>13.4</v>
      </c>
      <c r="U191" s="31">
        <v>11.4</v>
      </c>
      <c r="V191" s="32">
        <v>9.5</v>
      </c>
      <c r="W191" s="28">
        <f t="shared" si="8"/>
        <v>0.19513234609569508</v>
      </c>
      <c r="X191" s="28">
        <f>SUM(X$41,$W$46:$W191)</f>
        <v>97.99319201514143</v>
      </c>
      <c r="Y191" s="29">
        <v>12.71</v>
      </c>
    </row>
    <row r="192" spans="1:25" ht="12.75">
      <c r="A192" s="20">
        <v>186</v>
      </c>
      <c r="B192" s="21" t="s">
        <v>82</v>
      </c>
      <c r="C192" s="23">
        <v>19.4</v>
      </c>
      <c r="D192" s="23">
        <v>20.7</v>
      </c>
      <c r="E192" s="23">
        <v>22</v>
      </c>
      <c r="F192" s="23">
        <v>23.7</v>
      </c>
      <c r="G192" s="30">
        <v>26.6</v>
      </c>
      <c r="H192" s="23">
        <v>28.8</v>
      </c>
      <c r="I192" s="23">
        <v>30.4</v>
      </c>
      <c r="J192" s="23">
        <v>31.2</v>
      </c>
      <c r="K192" s="22">
        <v>31.7</v>
      </c>
      <c r="L192" s="30">
        <v>31.9</v>
      </c>
      <c r="M192" s="23">
        <v>31.4</v>
      </c>
      <c r="N192" s="31">
        <v>30.1</v>
      </c>
      <c r="O192" s="31">
        <v>29.2</v>
      </c>
      <c r="P192" s="31">
        <v>28.2</v>
      </c>
      <c r="Q192" s="32">
        <v>26.8</v>
      </c>
      <c r="R192" s="31">
        <v>24.9</v>
      </c>
      <c r="S192" s="31">
        <v>22.9</v>
      </c>
      <c r="T192" s="31">
        <v>20.7</v>
      </c>
      <c r="U192" s="31">
        <v>19</v>
      </c>
      <c r="V192" s="32">
        <v>17.4</v>
      </c>
      <c r="W192" s="28">
        <f t="shared" si="8"/>
        <v>0.15576811829165402</v>
      </c>
      <c r="X192" s="28">
        <f>SUM(X$41,$W$46:$W192)</f>
        <v>98.14896013343309</v>
      </c>
      <c r="Y192" s="29">
        <v>10.146</v>
      </c>
    </row>
    <row r="193" spans="1:25" ht="12.75">
      <c r="A193" s="20">
        <v>187</v>
      </c>
      <c r="B193" s="21" t="s">
        <v>69</v>
      </c>
      <c r="C193" s="23">
        <v>17.6</v>
      </c>
      <c r="D193" s="23">
        <v>19.3</v>
      </c>
      <c r="E193" s="23">
        <v>21.6</v>
      </c>
      <c r="F193" s="23">
        <v>25.5</v>
      </c>
      <c r="G193" s="30">
        <v>28.3</v>
      </c>
      <c r="H193" s="23">
        <v>29.3</v>
      </c>
      <c r="I193" s="23">
        <v>30.3</v>
      </c>
      <c r="J193" s="23">
        <v>31.1</v>
      </c>
      <c r="K193" s="22">
        <v>31.9</v>
      </c>
      <c r="L193" s="30">
        <v>31.3</v>
      </c>
      <c r="M193" s="23">
        <v>30.2</v>
      </c>
      <c r="N193" s="31">
        <v>29.6</v>
      </c>
      <c r="O193" s="31">
        <v>28.3</v>
      </c>
      <c r="P193" s="31">
        <v>26.6</v>
      </c>
      <c r="Q193" s="32">
        <v>24.7</v>
      </c>
      <c r="R193" s="31">
        <v>22.6</v>
      </c>
      <c r="S193" s="31">
        <v>20.6</v>
      </c>
      <c r="T193" s="31">
        <v>18.6</v>
      </c>
      <c r="U193" s="31">
        <v>16.8</v>
      </c>
      <c r="V193" s="32">
        <v>15</v>
      </c>
      <c r="W193" s="28">
        <f t="shared" si="8"/>
        <v>0.21390865288366004</v>
      </c>
      <c r="X193" s="28">
        <f>SUM(X$41,$W$46:$W193)</f>
        <v>98.36286878631675</v>
      </c>
      <c r="Y193" s="29">
        <v>13.933</v>
      </c>
    </row>
    <row r="194" spans="1:25" ht="12.75">
      <c r="A194" s="20">
        <v>188</v>
      </c>
      <c r="B194" s="21" t="s">
        <v>116</v>
      </c>
      <c r="C194" s="23">
        <v>22.7</v>
      </c>
      <c r="D194" s="23">
        <v>25.3</v>
      </c>
      <c r="E194" s="23">
        <v>27.3</v>
      </c>
      <c r="F194" s="23">
        <v>29.1</v>
      </c>
      <c r="G194" s="30">
        <v>31.3</v>
      </c>
      <c r="H194" s="23">
        <v>33.5</v>
      </c>
      <c r="I194" s="23">
        <v>33.9</v>
      </c>
      <c r="J194" s="23">
        <v>33.1</v>
      </c>
      <c r="K194" s="22">
        <v>31.9</v>
      </c>
      <c r="L194" s="30">
        <v>30.6</v>
      </c>
      <c r="M194" s="23">
        <v>28.8</v>
      </c>
      <c r="N194" s="31">
        <v>26.7</v>
      </c>
      <c r="O194" s="31">
        <v>24.4</v>
      </c>
      <c r="P194" s="31">
        <v>22.1</v>
      </c>
      <c r="Q194" s="32">
        <v>19.9</v>
      </c>
      <c r="R194" s="31">
        <v>17.9</v>
      </c>
      <c r="S194" s="31">
        <v>15.9</v>
      </c>
      <c r="T194" s="31">
        <v>13.9</v>
      </c>
      <c r="U194" s="31">
        <v>11.9</v>
      </c>
      <c r="V194" s="32">
        <v>10</v>
      </c>
      <c r="W194" s="28">
        <f t="shared" si="8"/>
        <v>0.09578526414563662</v>
      </c>
      <c r="X194" s="28">
        <f>SUM(X$41,$W$46:$W194)</f>
        <v>98.45865405046239</v>
      </c>
      <c r="Y194" s="29">
        <v>6.239</v>
      </c>
    </row>
    <row r="195" spans="1:25" ht="12.75">
      <c r="A195" s="20">
        <v>189</v>
      </c>
      <c r="B195" s="21" t="s">
        <v>104</v>
      </c>
      <c r="C195" s="23">
        <v>21.4</v>
      </c>
      <c r="D195" s="23">
        <v>24.1</v>
      </c>
      <c r="E195" s="23">
        <v>27.2</v>
      </c>
      <c r="F195" s="23">
        <v>30.3</v>
      </c>
      <c r="G195" s="30">
        <v>33.2</v>
      </c>
      <c r="H195" s="23">
        <v>33.9</v>
      </c>
      <c r="I195" s="23">
        <v>32</v>
      </c>
      <c r="J195" s="23">
        <v>32.2</v>
      </c>
      <c r="K195" s="22">
        <v>32</v>
      </c>
      <c r="L195" s="30">
        <v>29.8</v>
      </c>
      <c r="M195" s="23">
        <v>26.3</v>
      </c>
      <c r="N195" s="31">
        <v>25.9</v>
      </c>
      <c r="O195" s="31">
        <v>25</v>
      </c>
      <c r="P195" s="31">
        <v>23.7</v>
      </c>
      <c r="Q195" s="32">
        <v>21.9</v>
      </c>
      <c r="R195" s="31">
        <v>19.7</v>
      </c>
      <c r="S195" s="31">
        <v>17.7</v>
      </c>
      <c r="T195" s="31">
        <v>16</v>
      </c>
      <c r="U195" s="31">
        <v>14.6</v>
      </c>
      <c r="V195" s="32">
        <v>13.3</v>
      </c>
      <c r="W195" s="28">
        <f t="shared" si="8"/>
        <v>0.20305432017794361</v>
      </c>
      <c r="X195" s="28">
        <f>SUM(X$41,$W$46:$W195)</f>
        <v>98.66170837064033</v>
      </c>
      <c r="Y195" s="29">
        <v>13.226</v>
      </c>
    </row>
    <row r="196" spans="1:25" ht="12.75">
      <c r="A196" s="20">
        <v>190</v>
      </c>
      <c r="B196" s="21" t="s">
        <v>97</v>
      </c>
      <c r="C196" s="23">
        <v>20.8</v>
      </c>
      <c r="D196" s="23">
        <v>21.2</v>
      </c>
      <c r="E196" s="23">
        <v>22</v>
      </c>
      <c r="F196" s="23">
        <v>24</v>
      </c>
      <c r="G196" s="30">
        <v>26.2</v>
      </c>
      <c r="H196" s="23">
        <v>27.7</v>
      </c>
      <c r="I196" s="23">
        <v>29.3</v>
      </c>
      <c r="J196" s="23">
        <v>30.8</v>
      </c>
      <c r="K196" s="22">
        <v>32.3</v>
      </c>
      <c r="L196" s="30">
        <v>33.1</v>
      </c>
      <c r="M196" s="23">
        <v>32.2</v>
      </c>
      <c r="N196" s="31">
        <v>33.4</v>
      </c>
      <c r="O196" s="31">
        <v>32.3</v>
      </c>
      <c r="P196" s="31">
        <v>30.6</v>
      </c>
      <c r="Q196" s="32">
        <v>28.5</v>
      </c>
      <c r="R196" s="31">
        <v>26.1</v>
      </c>
      <c r="S196" s="31">
        <v>23.7</v>
      </c>
      <c r="T196" s="31">
        <v>21.6</v>
      </c>
      <c r="U196" s="31">
        <v>19.8</v>
      </c>
      <c r="V196" s="32">
        <v>18</v>
      </c>
      <c r="W196" s="28">
        <f t="shared" si="8"/>
        <v>0.17825976951354175</v>
      </c>
      <c r="X196" s="28">
        <f>SUM(X$41,$W$46:$W196)</f>
        <v>98.83996814015387</v>
      </c>
      <c r="Y196" s="29">
        <v>11.611</v>
      </c>
    </row>
    <row r="197" spans="1:25" ht="12.75">
      <c r="A197" s="20">
        <v>191</v>
      </c>
      <c r="B197" s="21" t="s">
        <v>50</v>
      </c>
      <c r="C197" s="23">
        <v>14.3</v>
      </c>
      <c r="D197" s="23">
        <v>18.8</v>
      </c>
      <c r="E197" s="23">
        <v>19.9</v>
      </c>
      <c r="F197" s="23">
        <v>23.8</v>
      </c>
      <c r="G197" s="30">
        <v>27.1</v>
      </c>
      <c r="H197" s="23">
        <v>29.9</v>
      </c>
      <c r="I197" s="23">
        <v>34.4</v>
      </c>
      <c r="J197" s="23">
        <v>33.2</v>
      </c>
      <c r="K197" s="22">
        <v>32.4</v>
      </c>
      <c r="L197" s="30">
        <v>31.2</v>
      </c>
      <c r="M197" s="23">
        <v>29.6</v>
      </c>
      <c r="N197" s="31">
        <v>29</v>
      </c>
      <c r="O197" s="31">
        <v>27.7</v>
      </c>
      <c r="P197" s="31">
        <v>25.7</v>
      </c>
      <c r="Q197" s="32">
        <v>23.4</v>
      </c>
      <c r="R197" s="31">
        <v>21.2</v>
      </c>
      <c r="S197" s="31">
        <v>19.5</v>
      </c>
      <c r="T197" s="31">
        <v>17.7</v>
      </c>
      <c r="U197" s="31">
        <v>16</v>
      </c>
      <c r="V197" s="32">
        <v>14.4</v>
      </c>
      <c r="W197" s="28">
        <f t="shared" si="8"/>
        <v>0.1303441084462983</v>
      </c>
      <c r="X197" s="28">
        <f>SUM(X$41,$W$46:$W197)</f>
        <v>98.97031224860017</v>
      </c>
      <c r="Y197" s="29">
        <v>8.49</v>
      </c>
    </row>
    <row r="198" spans="1:25" ht="12.75">
      <c r="A198" s="20">
        <v>192</v>
      </c>
      <c r="B198" s="21" t="s">
        <v>152</v>
      </c>
      <c r="C198" s="23">
        <v>26.8</v>
      </c>
      <c r="D198" s="23">
        <v>28</v>
      </c>
      <c r="E198" s="23">
        <v>29.8</v>
      </c>
      <c r="F198" s="23">
        <v>31.6</v>
      </c>
      <c r="G198" s="30">
        <v>33.3</v>
      </c>
      <c r="H198" s="23">
        <v>32.9</v>
      </c>
      <c r="I198" s="23">
        <v>32.8</v>
      </c>
      <c r="J198" s="23">
        <v>34.4</v>
      </c>
      <c r="K198" s="22">
        <v>33.6</v>
      </c>
      <c r="L198" s="30">
        <v>30.5</v>
      </c>
      <c r="M198" s="23">
        <v>31.8</v>
      </c>
      <c r="N198" s="31">
        <v>33.2</v>
      </c>
      <c r="O198" s="31">
        <v>32.8</v>
      </c>
      <c r="P198" s="31">
        <v>31.5</v>
      </c>
      <c r="Q198" s="32">
        <v>29.1</v>
      </c>
      <c r="R198" s="31">
        <v>26.3</v>
      </c>
      <c r="S198" s="31">
        <v>23.8</v>
      </c>
      <c r="T198" s="31">
        <v>21.6</v>
      </c>
      <c r="U198" s="31">
        <v>19.8</v>
      </c>
      <c r="V198" s="32">
        <v>17.9</v>
      </c>
      <c r="W198" s="28">
        <f t="shared" si="8"/>
        <v>0.4444135344163717</v>
      </c>
      <c r="X198" s="28">
        <f>SUM(X$41,$W$46:$W198)</f>
        <v>99.41472578301654</v>
      </c>
      <c r="Y198" s="29">
        <v>28.947</v>
      </c>
    </row>
    <row r="199" spans="1:25" ht="12.75">
      <c r="A199" s="20">
        <v>193</v>
      </c>
      <c r="B199" s="21" t="s">
        <v>194</v>
      </c>
      <c r="C199" s="23">
        <v>33.1</v>
      </c>
      <c r="D199" s="23">
        <v>33</v>
      </c>
      <c r="E199" s="23">
        <v>33</v>
      </c>
      <c r="F199" s="23">
        <v>32.7</v>
      </c>
      <c r="G199" s="30">
        <v>32.2</v>
      </c>
      <c r="H199" s="23">
        <v>32</v>
      </c>
      <c r="I199" s="23">
        <v>32.6</v>
      </c>
      <c r="J199" s="23">
        <v>33.1</v>
      </c>
      <c r="K199" s="22">
        <v>34.3</v>
      </c>
      <c r="L199" s="30">
        <v>35.5</v>
      </c>
      <c r="M199" s="23">
        <v>35.6</v>
      </c>
      <c r="N199" s="31">
        <v>35.2</v>
      </c>
      <c r="O199" s="31">
        <v>34.7</v>
      </c>
      <c r="P199" s="31">
        <v>34.1</v>
      </c>
      <c r="Q199" s="32">
        <v>33.5</v>
      </c>
      <c r="R199" s="31">
        <v>32.4</v>
      </c>
      <c r="S199" s="31">
        <v>30.7</v>
      </c>
      <c r="T199" s="31">
        <v>28.6</v>
      </c>
      <c r="U199" s="31">
        <v>26.1</v>
      </c>
      <c r="V199" s="32">
        <v>23.9</v>
      </c>
      <c r="W199" s="28">
        <f t="shared" si="8"/>
        <v>0.20363772137004713</v>
      </c>
      <c r="X199" s="28">
        <f>SUM(X$41,$W$46:$W199)</f>
        <v>99.61836350438658</v>
      </c>
      <c r="Y199" s="29">
        <v>13.264</v>
      </c>
    </row>
    <row r="200" spans="1:25" ht="12.75">
      <c r="A200" s="20">
        <v>194</v>
      </c>
      <c r="B200" s="21" t="s">
        <v>94</v>
      </c>
      <c r="C200" s="23">
        <v>20.6</v>
      </c>
      <c r="D200" s="23">
        <v>22.7</v>
      </c>
      <c r="E200" s="23">
        <v>24.6</v>
      </c>
      <c r="F200" s="23">
        <v>27.5</v>
      </c>
      <c r="G200" s="30">
        <v>31.3</v>
      </c>
      <c r="H200" s="23">
        <v>35.3</v>
      </c>
      <c r="I200" s="23">
        <v>39</v>
      </c>
      <c r="J200" s="23">
        <v>39.7</v>
      </c>
      <c r="K200" s="22">
        <v>36.7</v>
      </c>
      <c r="L200" s="30">
        <v>32.8</v>
      </c>
      <c r="M200" s="23">
        <v>30.7</v>
      </c>
      <c r="N200" s="31">
        <v>30.9</v>
      </c>
      <c r="O200" s="31">
        <v>29.9</v>
      </c>
      <c r="P200" s="31">
        <v>27.7</v>
      </c>
      <c r="Q200" s="32">
        <v>24.8</v>
      </c>
      <c r="R200" s="31">
        <v>22.3</v>
      </c>
      <c r="S200" s="31">
        <v>20.4</v>
      </c>
      <c r="T200" s="31">
        <v>18.9</v>
      </c>
      <c r="U200" s="31">
        <v>17.3</v>
      </c>
      <c r="V200" s="32">
        <v>15.6</v>
      </c>
      <c r="W200" s="28">
        <f t="shared" si="8"/>
        <v>0.32387977759518355</v>
      </c>
      <c r="X200" s="28">
        <f>SUM(X$41,$W$46:$W200)</f>
        <v>99.94224328198176</v>
      </c>
      <c r="Y200" s="29">
        <v>21.096</v>
      </c>
    </row>
    <row r="201" spans="1:25" ht="12.75">
      <c r="A201" s="20">
        <v>195</v>
      </c>
      <c r="B201" s="21" t="s">
        <v>96</v>
      </c>
      <c r="C201" s="23">
        <v>20.7</v>
      </c>
      <c r="D201" s="23">
        <v>23.7</v>
      </c>
      <c r="E201" s="23">
        <v>30.5</v>
      </c>
      <c r="F201" s="23">
        <v>31.5</v>
      </c>
      <c r="G201" s="30">
        <v>29.8</v>
      </c>
      <c r="H201" s="23">
        <v>34.3</v>
      </c>
      <c r="I201" s="23">
        <v>35.5</v>
      </c>
      <c r="J201" s="23">
        <v>38.8</v>
      </c>
      <c r="K201" s="22">
        <v>38.7</v>
      </c>
      <c r="L201" s="30">
        <v>37</v>
      </c>
      <c r="M201" s="23">
        <v>34.9</v>
      </c>
      <c r="N201" s="31">
        <v>32.2</v>
      </c>
      <c r="O201" s="31">
        <v>29.5</v>
      </c>
      <c r="P201" s="31">
        <v>27</v>
      </c>
      <c r="Q201" s="32">
        <v>24.8</v>
      </c>
      <c r="R201" s="31">
        <v>22.7</v>
      </c>
      <c r="S201" s="31">
        <v>20.5</v>
      </c>
      <c r="T201" s="31">
        <v>18.4</v>
      </c>
      <c r="U201" s="31">
        <v>16.3</v>
      </c>
      <c r="V201" s="32">
        <v>14.6</v>
      </c>
      <c r="W201" s="28">
        <f t="shared" si="8"/>
        <v>0.057756718018253723</v>
      </c>
      <c r="X201" s="28">
        <f>SUM(X$41,$W$46:$W201)</f>
        <v>100.00000000000001</v>
      </c>
      <c r="Y201" s="29">
        <v>3.762</v>
      </c>
    </row>
    <row r="202" spans="1:25" ht="12.75">
      <c r="A202" s="37"/>
      <c r="B202" s="38" t="s">
        <v>205</v>
      </c>
      <c r="C202" s="39">
        <f aca="true" t="shared" si="9" ref="C202:V202">MIN(C$3:C$41,C$46:C$201)</f>
        <v>2.7</v>
      </c>
      <c r="D202" s="39">
        <f t="shared" si="9"/>
        <v>3</v>
      </c>
      <c r="E202" s="39">
        <f t="shared" si="9"/>
        <v>3.3</v>
      </c>
      <c r="F202" s="39">
        <f t="shared" si="9"/>
        <v>2.1</v>
      </c>
      <c r="G202" s="40">
        <f t="shared" si="9"/>
        <v>-0.9</v>
      </c>
      <c r="H202" s="41">
        <f t="shared" si="9"/>
        <v>-20</v>
      </c>
      <c r="I202" s="39">
        <f t="shared" si="9"/>
        <v>-1.3</v>
      </c>
      <c r="J202" s="39">
        <f t="shared" si="9"/>
        <v>-1.8</v>
      </c>
      <c r="K202" s="41">
        <f t="shared" si="9"/>
        <v>-3</v>
      </c>
      <c r="L202" s="42">
        <f t="shared" si="9"/>
        <v>-6.5</v>
      </c>
      <c r="M202" s="41">
        <f t="shared" si="9"/>
        <v>-7.4</v>
      </c>
      <c r="N202" s="41">
        <f t="shared" si="9"/>
        <v>-7.2</v>
      </c>
      <c r="O202" s="41">
        <f t="shared" si="9"/>
        <v>-7.4</v>
      </c>
      <c r="P202" s="41">
        <f t="shared" si="9"/>
        <v>-7.8</v>
      </c>
      <c r="Q202" s="42">
        <f t="shared" si="9"/>
        <v>-8.3</v>
      </c>
      <c r="R202" s="41">
        <f t="shared" si="9"/>
        <v>-8.8</v>
      </c>
      <c r="S202" s="41">
        <f t="shared" si="9"/>
        <v>-9.2</v>
      </c>
      <c r="T202" s="41">
        <f t="shared" si="9"/>
        <v>-9.4</v>
      </c>
      <c r="U202" s="41">
        <f t="shared" si="9"/>
        <v>-9.9</v>
      </c>
      <c r="V202" s="42">
        <f t="shared" si="9"/>
        <v>-10.5</v>
      </c>
      <c r="W202" s="43"/>
      <c r="X202" s="43"/>
      <c r="Y202" s="44"/>
    </row>
    <row r="203" spans="1:25" ht="12.75">
      <c r="A203" s="45"/>
      <c r="B203" s="46" t="s">
        <v>206</v>
      </c>
      <c r="C203" s="47">
        <f aca="true" t="shared" si="10" ref="C203:V203">SUM(C$3:C$41,C$46:C$201)/195</f>
        <v>21.110256410256415</v>
      </c>
      <c r="D203" s="47">
        <f t="shared" si="10"/>
        <v>22.438974358974367</v>
      </c>
      <c r="E203" s="47">
        <f t="shared" si="10"/>
        <v>23.052307692307686</v>
      </c>
      <c r="F203" s="47">
        <f t="shared" si="10"/>
        <v>22.199487179487182</v>
      </c>
      <c r="G203" s="48">
        <f t="shared" si="10"/>
        <v>21.561538461538472</v>
      </c>
      <c r="H203" s="47">
        <f t="shared" si="10"/>
        <v>20.63589743589744</v>
      </c>
      <c r="I203" s="47">
        <f t="shared" si="10"/>
        <v>20.87846153846154</v>
      </c>
      <c r="J203" s="47">
        <f t="shared" si="10"/>
        <v>19.99487179487179</v>
      </c>
      <c r="K203" s="47">
        <f t="shared" si="10"/>
        <v>17.946153846153845</v>
      </c>
      <c r="L203" s="48">
        <f t="shared" si="10"/>
        <v>15.84051282051282</v>
      </c>
      <c r="M203" s="47">
        <f t="shared" si="10"/>
        <v>14.221538461538467</v>
      </c>
      <c r="N203" s="49">
        <f t="shared" si="10"/>
        <v>13.275384615384612</v>
      </c>
      <c r="O203" s="49">
        <f t="shared" si="10"/>
        <v>12.202051282051281</v>
      </c>
      <c r="P203" s="49">
        <f t="shared" si="10"/>
        <v>10.947692307692309</v>
      </c>
      <c r="Q203" s="50">
        <f t="shared" si="10"/>
        <v>9.549230769230768</v>
      </c>
      <c r="R203" s="49">
        <f t="shared" si="10"/>
        <v>8.148717948717952</v>
      </c>
      <c r="S203" s="49">
        <f t="shared" si="10"/>
        <v>6.824615384615386</v>
      </c>
      <c r="T203" s="49">
        <f t="shared" si="10"/>
        <v>5.615384615384617</v>
      </c>
      <c r="U203" s="49">
        <f t="shared" si="10"/>
        <v>4.495897435897435</v>
      </c>
      <c r="V203" s="50">
        <f t="shared" si="10"/>
        <v>3.4235897435897433</v>
      </c>
      <c r="W203" s="51"/>
      <c r="X203" s="51" t="s">
        <v>207</v>
      </c>
      <c r="Y203" s="52">
        <f>SUM(Y$3:Y$41,Y$46:Y$201)</f>
        <v>6513.5279999999975</v>
      </c>
    </row>
    <row r="204" spans="1:25" ht="12.75">
      <c r="A204" s="53"/>
      <c r="B204" s="54" t="s">
        <v>208</v>
      </c>
      <c r="C204" s="55">
        <f aca="true" t="shared" si="11" ref="C204:V204">MAX(C$3:C$41,C$46:C$201)</f>
        <v>37.3</v>
      </c>
      <c r="D204" s="55">
        <f t="shared" si="11"/>
        <v>37.3</v>
      </c>
      <c r="E204" s="55">
        <f t="shared" si="11"/>
        <v>38.1</v>
      </c>
      <c r="F204" s="55">
        <f t="shared" si="11"/>
        <v>43.4</v>
      </c>
      <c r="G204" s="56">
        <f t="shared" si="11"/>
        <v>39.4</v>
      </c>
      <c r="H204" s="55">
        <f t="shared" si="11"/>
        <v>37.9</v>
      </c>
      <c r="I204" s="55">
        <f t="shared" si="11"/>
        <v>39</v>
      </c>
      <c r="J204" s="55">
        <f t="shared" si="11"/>
        <v>39.7</v>
      </c>
      <c r="K204" s="55">
        <f t="shared" si="11"/>
        <v>38.7</v>
      </c>
      <c r="L204" s="56">
        <f t="shared" si="11"/>
        <v>37</v>
      </c>
      <c r="M204" s="55">
        <f t="shared" si="11"/>
        <v>35.6</v>
      </c>
      <c r="N204" s="57">
        <f t="shared" si="11"/>
        <v>35.2</v>
      </c>
      <c r="O204" s="57">
        <f t="shared" si="11"/>
        <v>34.7</v>
      </c>
      <c r="P204" s="57">
        <f t="shared" si="11"/>
        <v>34.1</v>
      </c>
      <c r="Q204" s="58">
        <f t="shared" si="11"/>
        <v>33.5</v>
      </c>
      <c r="R204" s="57">
        <f t="shared" si="11"/>
        <v>32.4</v>
      </c>
      <c r="S204" s="57">
        <f t="shared" si="11"/>
        <v>30.7</v>
      </c>
      <c r="T204" s="57">
        <f t="shared" si="11"/>
        <v>28.6</v>
      </c>
      <c r="U204" s="57">
        <f t="shared" si="11"/>
        <v>26.1</v>
      </c>
      <c r="V204" s="58">
        <f t="shared" si="11"/>
        <v>23.9</v>
      </c>
      <c r="W204" s="59"/>
      <c r="X204" s="59"/>
      <c r="Y204" s="60"/>
    </row>
    <row r="205" spans="1:25" ht="12.75">
      <c r="A205" s="61"/>
      <c r="B205" s="62" t="s">
        <v>48</v>
      </c>
      <c r="C205" s="61">
        <v>0</v>
      </c>
      <c r="D205" s="61">
        <v>0</v>
      </c>
      <c r="E205" s="61">
        <v>0</v>
      </c>
      <c r="F205" s="61">
        <v>0</v>
      </c>
      <c r="G205" s="62">
        <v>0</v>
      </c>
      <c r="H205" s="63">
        <v>2</v>
      </c>
      <c r="I205" s="61">
        <v>0</v>
      </c>
      <c r="J205" s="61">
        <v>0</v>
      </c>
      <c r="K205" s="63">
        <v>6</v>
      </c>
      <c r="L205" s="64">
        <v>7</v>
      </c>
      <c r="M205" s="63">
        <v>10</v>
      </c>
      <c r="N205" s="63">
        <v>11</v>
      </c>
      <c r="O205" s="63">
        <v>15</v>
      </c>
      <c r="P205" s="63">
        <v>19</v>
      </c>
      <c r="Q205" s="64">
        <v>21</v>
      </c>
      <c r="R205" s="63">
        <v>25</v>
      </c>
      <c r="S205" s="63">
        <v>34</v>
      </c>
      <c r="T205" s="63">
        <v>38</v>
      </c>
      <c r="U205" s="63">
        <v>44</v>
      </c>
      <c r="V205" s="64">
        <v>50</v>
      </c>
      <c r="W205" s="61"/>
      <c r="X205" s="61"/>
      <c r="Y205" s="62"/>
    </row>
    <row r="208" ht="12.75">
      <c r="B208" t="s">
        <v>209</v>
      </c>
    </row>
    <row r="209" ht="12.75">
      <c r="B209" t="s">
        <v>210</v>
      </c>
    </row>
    <row r="211" ht="12.75">
      <c r="B211" t="s">
        <v>211</v>
      </c>
    </row>
    <row r="212" ht="12.75">
      <c r="B212" t="s">
        <v>212</v>
      </c>
    </row>
    <row r="213" ht="12.75">
      <c r="B213" t="s">
        <v>213</v>
      </c>
    </row>
    <row r="215" ht="12.75">
      <c r="B215" t="s">
        <v>214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Gasser Wolfgang</dc:creator>
  <cp:keywords/>
  <dc:description/>
  <cp:lastModifiedBy>Gasser Wolfgang</cp:lastModifiedBy>
  <dcterms:created xsi:type="dcterms:W3CDTF">2007-06-21T13:21:19Z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